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1385" windowHeight="5265" tabRatio="601" activeTab="0"/>
  </bookViews>
  <sheets>
    <sheet name="Accueil" sheetId="1" r:id="rId1"/>
    <sheet name="Formulaire" sheetId="2" state="hidden" r:id="rId2"/>
    <sheet name="ContenuFormulaire" sheetId="3" state="veryHidden" r:id="rId3"/>
    <sheet name="Boutons_Cases" sheetId="4" state="veryHidden" r:id="rId4"/>
  </sheets>
  <definedNames>
    <definedName name="AN_01">'ContenuFormulaire'!$B$4</definedName>
    <definedName name="AN_02">'ContenuFormulaire'!$B$6</definedName>
    <definedName name="AN_03">'ContenuFormulaire'!$B$8</definedName>
    <definedName name="AN_04">'ContenuFormulaire'!$B$10</definedName>
    <definedName name="AN_05">'ContenuFormulaire'!$B$12</definedName>
    <definedName name="AN_06">'ContenuFormulaire'!$B$14</definedName>
    <definedName name="AN_07">'ContenuFormulaire'!$B$16</definedName>
    <definedName name="AN_08">'ContenuFormulaire'!$B$18</definedName>
    <definedName name="AN_09">'ContenuFormulaire'!$B$20</definedName>
    <definedName name="AN_10">'ContenuFormulaire'!$B$22</definedName>
    <definedName name="AN_11">'ContenuFormulaire'!$B$24</definedName>
    <definedName name="AN_12">'ContenuFormulaire'!$B$26</definedName>
    <definedName name="AN_13">'ContenuFormulaire'!$B$28</definedName>
    <definedName name="AN_14">'ContenuFormulaire'!$B$30</definedName>
    <definedName name="AN_15">'ContenuFormulaire'!$B$32</definedName>
    <definedName name="AN_16">'ContenuFormulaire'!$B$34</definedName>
    <definedName name="AN_17">'ContenuFormulaire'!$B$36</definedName>
    <definedName name="AN_18">'ContenuFormulaire'!$B$38</definedName>
    <definedName name="AN_19">'ContenuFormulaire'!$B$40</definedName>
    <definedName name="AN_20">'ContenuFormulaire'!$B$42</definedName>
    <definedName name="AN_21">'ContenuFormulaire'!$B$44</definedName>
    <definedName name="AN_22">'ContenuFormulaire'!$B$46</definedName>
    <definedName name="AN_23">'ContenuFormulaire'!$B$48</definedName>
    <definedName name="AN_24">'ContenuFormulaire'!$B$50</definedName>
    <definedName name="AN_25">'ContenuFormulaire'!$B$52</definedName>
    <definedName name="AN_26">'ContenuFormulaire'!$B$54</definedName>
    <definedName name="AN_27">'ContenuFormulaire'!$B$56</definedName>
    <definedName name="AN_28">'ContenuFormulaire'!$B$58</definedName>
    <definedName name="AN_29">'ContenuFormulaire'!$B$60</definedName>
    <definedName name="AN_30">'ContenuFormulaire'!$B$62</definedName>
    <definedName name="CaseMontant_AN">'Boutons_Cases'!$B$29</definedName>
    <definedName name="CaseMontant_FR">'Boutons_Cases'!$B$28</definedName>
    <definedName name="CaseTitres_AN">'Boutons_Cases'!$B$31</definedName>
    <definedName name="CaseTitres_FR">'Boutons_Cases'!$B$30</definedName>
    <definedName name="Code">'Formulaire'!$A$100:$A$110</definedName>
    <definedName name="Date_retrait">'Formulaire'!$D$18</definedName>
    <definedName name="FR_01">'ContenuFormulaire'!$B$3</definedName>
    <definedName name="FR_02">'ContenuFormulaire'!$B$5</definedName>
    <definedName name="FR_03">'ContenuFormulaire'!$B$7</definedName>
    <definedName name="FR_04">'ContenuFormulaire'!$B$9</definedName>
    <definedName name="FR_05">'ContenuFormulaire'!$B$11</definedName>
    <definedName name="FR_06">'ContenuFormulaire'!$B$13</definedName>
    <definedName name="FR_07">'ContenuFormulaire'!$B$15</definedName>
    <definedName name="FR_08">'ContenuFormulaire'!$B$17</definedName>
    <definedName name="FR_09">'ContenuFormulaire'!$B$19</definedName>
    <definedName name="FR_10">'ContenuFormulaire'!$B$21</definedName>
    <definedName name="FR_11">'ContenuFormulaire'!$B$23</definedName>
    <definedName name="FR_12">'ContenuFormulaire'!$B$25</definedName>
    <definedName name="FR_13">'ContenuFormulaire'!$B$27</definedName>
    <definedName name="FR_14">'ContenuFormulaire'!$B$29</definedName>
    <definedName name="FR_15">'ContenuFormulaire'!$B$31</definedName>
    <definedName name="FR_16">'ContenuFormulaire'!$B$33</definedName>
    <definedName name="FR_17">'ContenuFormulaire'!$B$35</definedName>
    <definedName name="FR_18">'ContenuFormulaire'!$B$37</definedName>
    <definedName name="FR_19">'ContenuFormulaire'!$B$39</definedName>
    <definedName name="FR_20">'ContenuFormulaire'!$B$41</definedName>
    <definedName name="FR_21">'ContenuFormulaire'!$B$43</definedName>
    <definedName name="FR_22">'ContenuFormulaire'!$B$45</definedName>
    <definedName name="FR_23">'ContenuFormulaire'!$B$47</definedName>
    <definedName name="FR_24">'ContenuFormulaire'!$B$49</definedName>
    <definedName name="FR_25">'ContenuFormulaire'!$B$51</definedName>
    <definedName name="FR_26">'ContenuFormulaire'!$B$53</definedName>
    <definedName name="FR_27">'ContenuFormulaire'!$B$55</definedName>
    <definedName name="FR_28">'ContenuFormulaire'!$B$57</definedName>
    <definedName name="FR_29">'ContenuFormulaire'!$B$59</definedName>
    <definedName name="FR_30">'ContenuFormulaire'!$B$61</definedName>
    <definedName name="langue">'ContenuFormulaire'!$B$1</definedName>
    <definedName name="MessageCaseMontant_AN">'Boutons_Cases'!$B$29</definedName>
    <definedName name="MessageCaseMontant_FR">'Boutons_Cases'!$B$28</definedName>
    <definedName name="MessageCaseTitres_AN">'Boutons_Cases'!$B$31</definedName>
    <definedName name="MessageCaseTitres_FR">'Boutons_Cases'!$B$30</definedName>
    <definedName name="MessageOptBrut_AN">'Boutons_Cases'!$B$24</definedName>
    <definedName name="MessageOptBrut_FR">'Boutons_Cases'!$B$23</definedName>
    <definedName name="MessageOptFerrFrv_AN">'Boutons_Cases'!$B$4</definedName>
    <definedName name="MessageOptFerrFrv_FR">'Boutons_Cases'!$B$3</definedName>
    <definedName name="MessageOptFraisCompteReg_AN">'Boutons_Cases'!$B$22</definedName>
    <definedName name="MessageOptFraisCompteReg_FR">'Boutons_Cases'!$B$21</definedName>
    <definedName name="MessageOptFraisMontant_AN">'Boutons_Cases'!$B$18</definedName>
    <definedName name="MessageOptFraisMontant_FR">'Boutons_Cases'!$B$17</definedName>
    <definedName name="MessageOptFraisReer_AN">'Boutons_Cases'!$B$20</definedName>
    <definedName name="MessageOptFraisReer_FR">'Boutons_Cases'!$B$19</definedName>
    <definedName name="MessageOptNet_AN">'Boutons_Cases'!$B$26</definedName>
    <definedName name="MessageOptNet_FR">'Boutons_Cases'!$B$25</definedName>
    <definedName name="MessageOptReerCri_AN">'Boutons_Cases'!$B$2</definedName>
    <definedName name="MessageOptReerCri_FR">'Boutons_Cases'!$B$1</definedName>
    <definedName name="MessageOptRemboursement_AN">'Boutons_Cases'!$B$6</definedName>
    <definedName name="MessageOptRemboursement_FR">'Boutons_Cases'!$B$5</definedName>
    <definedName name="MessageOptRetrait_AN">'Boutons_Cases'!$B$8</definedName>
    <definedName name="MessageOptRetrait_FR">'Boutons_Cases'!$B$7</definedName>
    <definedName name="MessageOptVersementCkPoster_AN">'Boutons_Cases'!$B$12</definedName>
    <definedName name="MessageOptVersementCkPoster_FR">'Boutons_Cases'!$B$11</definedName>
    <definedName name="MessageOptVersementCkSucc_AN">'Boutons_Cases'!$B$14</definedName>
    <definedName name="MessageOptVersementCkSucc_FR">'Boutons_Cases'!$B$13</definedName>
    <definedName name="MessageOptVersementCompteReg_AN">'Boutons_Cases'!$B$16</definedName>
    <definedName name="MessageOptVersementCompteReg_FR">'Boutons_Cases'!$B$15</definedName>
    <definedName name="MessageOptVersementDD_AN">'Boutons_Cases'!$B$10</definedName>
    <definedName name="MessageOptVersementDD_FR">'Boutons_Cases'!$B$9</definedName>
    <definedName name="MessageValidationQuantite_AN">'Boutons_Cases'!$B$34</definedName>
    <definedName name="MessageValidationQuantite_FR">'Boutons_Cases'!$B$33</definedName>
    <definedName name="MessageValidationTypeChoix_AN">'Boutons_Cases'!$B$38</definedName>
    <definedName name="MessageValidationTypeChoix_FR">'Boutons_Cases'!$B$37</definedName>
    <definedName name="MessageValidationTypeSujet_AN">'Boutons_Cases'!$B$36</definedName>
    <definedName name="MessageValidationTypeSujet_FR">'Boutons_Cases'!$B$35</definedName>
    <definedName name="mois">#REF!</definedName>
    <definedName name="mois2">'Formulaire'!#REF!</definedName>
    <definedName name="Montants">'Formulaire'!$D$26,'Formulaire'!$I$34:$I$38</definedName>
    <definedName name="Quantite">'Formulaire'!$C$34:$C$37</definedName>
    <definedName name="Rep">'Formulaire'!$B$100:$B$110</definedName>
    <definedName name="tab">#REF!</definedName>
    <definedName name="Tab_rep">'Formulaire'!$A$100:$B$110</definedName>
    <definedName name="tab2">'Formulaire'!#REF!</definedName>
    <definedName name="Type">'Formulaire'!$F$34:$F$37</definedName>
    <definedName name="Valeur">'Formulaire'!$I$34:$I$37</definedName>
    <definedName name="_xlnm.Print_Area" localSheetId="1">'Formulaire'!$A$1:$K$66</definedName>
  </definedNames>
  <calcPr fullCalcOnLoad="1"/>
</workbook>
</file>

<file path=xl/sharedStrings.xml><?xml version="1.0" encoding="utf-8"?>
<sst xmlns="http://schemas.openxmlformats.org/spreadsheetml/2006/main" count="203" uniqueCount="201">
  <si>
    <t>Montant</t>
  </si>
  <si>
    <t>Choisissez l'une des options suivantes :</t>
  </si>
  <si>
    <t>Nom du client</t>
  </si>
  <si>
    <t>Date</t>
  </si>
  <si>
    <t>Numéro de compte</t>
  </si>
  <si>
    <t>Quantité</t>
  </si>
  <si>
    <t>Valeur ($)</t>
  </si>
  <si>
    <t>Signature du rentier</t>
  </si>
  <si>
    <t>Signature du bénéficiaire irrévocable (si applicable)</t>
  </si>
  <si>
    <t xml:space="preserve">TOTAL :  </t>
  </si>
  <si>
    <t>Description + Code IBM</t>
  </si>
  <si>
    <t>Type</t>
  </si>
  <si>
    <t>Intérêts courus</t>
  </si>
  <si>
    <t>Code</t>
  </si>
  <si>
    <t>Rep</t>
  </si>
  <si>
    <t>Fédéral</t>
  </si>
  <si>
    <t>Provincial</t>
  </si>
  <si>
    <t>Section 1 : Identification du client</t>
  </si>
  <si>
    <t>Section 2 : Demande</t>
  </si>
  <si>
    <t>Section 3 : Mode de versement</t>
  </si>
  <si>
    <t>Section 4 : Frais</t>
  </si>
  <si>
    <t>Section 5 : Signatures</t>
  </si>
  <si>
    <t>Je suis conscient que des frais me seront facturés selon la tarification en vigueur, donc facturez lesdits frais :</t>
  </si>
  <si>
    <t>Nom du conseiller en placement</t>
  </si>
  <si>
    <t>Succursale</t>
  </si>
  <si>
    <t>Retenues d'impôts (en % ou en argent) :</t>
  </si>
  <si>
    <t>Langue</t>
  </si>
  <si>
    <t>Prix unitaire CAD</t>
  </si>
  <si>
    <t>* Des conditions particulières s'appliquent pour les retraits effectués aux comptes CRI et FRV.</t>
  </si>
  <si>
    <t>Name of the client</t>
  </si>
  <si>
    <t>Section 1 : Client's Information</t>
  </si>
  <si>
    <t>Account Number</t>
  </si>
  <si>
    <t>Section 2 : Request</t>
  </si>
  <si>
    <t>Date of the withdrawal :</t>
  </si>
  <si>
    <t>Date du retrait :</t>
  </si>
  <si>
    <t>Amount</t>
  </si>
  <si>
    <t>Quantity</t>
  </si>
  <si>
    <t>Description + IBM Security Number</t>
  </si>
  <si>
    <t>Price Unit CAD</t>
  </si>
  <si>
    <t>Accrued Interests</t>
  </si>
  <si>
    <t>Value ($)</t>
  </si>
  <si>
    <t>Income taxes (in % or cash) :</t>
  </si>
  <si>
    <t>Federal</t>
  </si>
  <si>
    <t>Section 4 : Fees</t>
  </si>
  <si>
    <t>I am fully aware that fees will be charged at the current rates. Therefore, charge the fees :</t>
  </si>
  <si>
    <t>Annuitant's Signature</t>
  </si>
  <si>
    <t>Irrevocable beneficiary's Signature (if needed)</t>
  </si>
  <si>
    <t>Choose one of the followings :</t>
  </si>
  <si>
    <t>Section 3 : Payment Option</t>
  </si>
  <si>
    <t>Branch</t>
  </si>
  <si>
    <t>Name of the Investment Advisor</t>
  </si>
  <si>
    <t>FR_10</t>
  </si>
  <si>
    <t>AN_10</t>
  </si>
  <si>
    <t>FR_11</t>
  </si>
  <si>
    <t>AN_11</t>
  </si>
  <si>
    <t>FR_12</t>
  </si>
  <si>
    <t>AN_12</t>
  </si>
  <si>
    <t>FR_13</t>
  </si>
  <si>
    <t>AN_13</t>
  </si>
  <si>
    <t>FR_14</t>
  </si>
  <si>
    <t>AN_14</t>
  </si>
  <si>
    <t>FR_15</t>
  </si>
  <si>
    <t>AN_15</t>
  </si>
  <si>
    <t>FR_16</t>
  </si>
  <si>
    <t>AN_16</t>
  </si>
  <si>
    <t>FR_17</t>
  </si>
  <si>
    <t>AN_17</t>
  </si>
  <si>
    <t>FR_18</t>
  </si>
  <si>
    <t>AN_18</t>
  </si>
  <si>
    <t>FR_19</t>
  </si>
  <si>
    <t>AN_19</t>
  </si>
  <si>
    <t>FR_20</t>
  </si>
  <si>
    <t>AN_20</t>
  </si>
  <si>
    <t>FR_21</t>
  </si>
  <si>
    <t>AN_21</t>
  </si>
  <si>
    <t>FR_22</t>
  </si>
  <si>
    <t>AN_22</t>
  </si>
  <si>
    <t>FR_23</t>
  </si>
  <si>
    <t>AN_23</t>
  </si>
  <si>
    <t>FR_24</t>
  </si>
  <si>
    <t>AN_24</t>
  </si>
  <si>
    <t>FR_25</t>
  </si>
  <si>
    <t>FR_26</t>
  </si>
  <si>
    <t>FR_27</t>
  </si>
  <si>
    <t>FR_28</t>
  </si>
  <si>
    <t>AN_25</t>
  </si>
  <si>
    <t>DEMANDE DE RETRAIT REER/CRI</t>
  </si>
  <si>
    <t>REQUEST FOR RRSP/LIRA WITHDRAWAL</t>
  </si>
  <si>
    <t>AND RRIF/LIF ADDITIONAL WITHDRAWAL</t>
  </si>
  <si>
    <t>AN_26</t>
  </si>
  <si>
    <t>AN_27</t>
  </si>
  <si>
    <t>Net</t>
  </si>
  <si>
    <t>Brut</t>
  </si>
  <si>
    <t>Pour les Fonds communs de placement, ajoutez les 3 décimales de la quantité.</t>
  </si>
  <si>
    <t xml:space="preserve">
A     (pour Actions)
F     (pour Fonds communs de pl.)
OBL (pour Obligations)
OPT (pour Options)</t>
  </si>
  <si>
    <t>For Mutual Funds, please include the 3 decimal places of the mutual fund fraction.</t>
  </si>
  <si>
    <t>Tapez le type de produit :</t>
  </si>
  <si>
    <t>Enter the kind of product:</t>
  </si>
  <si>
    <t xml:space="preserve">
S  (for Stocks)
M (for Mutual Funds) 
B  (for Bonds)
O (for Options)</t>
  </si>
  <si>
    <t>AN_28</t>
  </si>
  <si>
    <t>ET RETRAIT SUPPLÉMENTAIRE FEER/FRV</t>
  </si>
  <si>
    <t xml:space="preserve">                             (Prévoyez la liquidité nécessaire pour les impôts)</t>
  </si>
  <si>
    <t xml:space="preserve">                                  (Provide the liquidity needed for income taxes)</t>
  </si>
  <si>
    <t>REER / CRI *</t>
  </si>
  <si>
    <t>RRSP / LIRA*</t>
  </si>
  <si>
    <t>FERR / FRV*</t>
  </si>
  <si>
    <t>RRIF / LIF*</t>
  </si>
  <si>
    <t>D'effectuer le remboursement total et la fermeture de mon compte.</t>
  </si>
  <si>
    <t>To effect the withdrawal of the full amount in my account and close it.</t>
  </si>
  <si>
    <t>D'effectuer un retrait partiel dans mon compte :</t>
  </si>
  <si>
    <t>Postez un chèque</t>
  </si>
  <si>
    <t>Mail a cheque</t>
  </si>
  <si>
    <t>Faites un dépôt direct</t>
  </si>
  <si>
    <t>Make a Direct Deposit</t>
  </si>
  <si>
    <t>J'irai chercher un chèque à ma succursale</t>
  </si>
  <si>
    <t>I will pick-up a cheque at my branch</t>
  </si>
  <si>
    <t>Transférez le montant dans mon compte régulier :</t>
  </si>
  <si>
    <t>Transfer the amount to my regular account :</t>
  </si>
  <si>
    <t>Sur le montant brut de mon retrait</t>
  </si>
  <si>
    <t>On the gross amount of my withdrawal</t>
  </si>
  <si>
    <t>Dans mon REER/CRI ou FERR/FRV</t>
  </si>
  <si>
    <t>In my RRSP/LIRA or RRIF/LIF account</t>
  </si>
  <si>
    <t>Dans mon compte régulier :</t>
  </si>
  <si>
    <t>In my regular account :</t>
  </si>
  <si>
    <t>Gross</t>
  </si>
  <si>
    <t>Au montant de :</t>
  </si>
  <si>
    <t>In the amount of :</t>
  </si>
  <si>
    <t>Des titres décrits ci-dessous :</t>
  </si>
  <si>
    <t>Of the securities described below :</t>
  </si>
  <si>
    <t xml:space="preserve">         AND/OR</t>
  </si>
  <si>
    <t xml:space="preserve">         ET/OU</t>
  </si>
  <si>
    <t>To effect a partial withdrawal from my account :</t>
  </si>
  <si>
    <t xml:space="preserve">* Special conditions apply to withdrawals from LIRA and LIF accounts. </t>
  </si>
  <si>
    <t>FR_29</t>
  </si>
  <si>
    <t>AN_29</t>
  </si>
  <si>
    <t>FR</t>
  </si>
  <si>
    <t>(AAAA-MM-JJ)</t>
  </si>
  <si>
    <t>FR_30</t>
  </si>
  <si>
    <t>AN_30</t>
  </si>
  <si>
    <t>(AAAA-MM-DD)</t>
  </si>
  <si>
    <t>Cliquez sur le bouton de votre choix / Click on the button of your choice</t>
  </si>
  <si>
    <t>MessageOptReerCri_FR</t>
  </si>
  <si>
    <t>MessageOptReerCri_AN</t>
  </si>
  <si>
    <t>MessageOptFerrFrv_FR</t>
  </si>
  <si>
    <t>MessageOptFerrFrv_AN</t>
  </si>
  <si>
    <t>MessageOptRemboursement_FR</t>
  </si>
  <si>
    <t>MessageOptRemboursement_AN</t>
  </si>
  <si>
    <t>MessageOptRetrait_FR</t>
  </si>
  <si>
    <t>MessageOptRetrait_AN</t>
  </si>
  <si>
    <t>MessageOptVersementDD_FR</t>
  </si>
  <si>
    <t>MessageOptVersementDD_AN</t>
  </si>
  <si>
    <t>MessageOptVersementCkPoster_FR</t>
  </si>
  <si>
    <t>MessageOptVersementCkPoster_AN</t>
  </si>
  <si>
    <t>MessageOptVersementCkSucc_FR</t>
  </si>
  <si>
    <t>MessageOptVersementCkSucc_AN</t>
  </si>
  <si>
    <t>MessageOptVersementCompteReg_FR</t>
  </si>
  <si>
    <t>MessageOptVersementCompteReg_AN</t>
  </si>
  <si>
    <t>MessageOptFraisMontant_FR</t>
  </si>
  <si>
    <t>MessageOptFraisMontant_AN</t>
  </si>
  <si>
    <t>MessageOptFraisReer_FR</t>
  </si>
  <si>
    <t>MessageOptFraisReer_AN</t>
  </si>
  <si>
    <t>MessageOptFraisCompteReg_FR</t>
  </si>
  <si>
    <t>MessageOptFraisCompteReg_AN</t>
  </si>
  <si>
    <t>MessageOptBrut_FR</t>
  </si>
  <si>
    <t>MessageOptBrut_AN</t>
  </si>
  <si>
    <t>MessageOptNet_FR</t>
  </si>
  <si>
    <t>MessageOptNet_AN</t>
  </si>
  <si>
    <t>MessageCaseMontant_FR</t>
  </si>
  <si>
    <t>MessageCaseMontant_AN</t>
  </si>
  <si>
    <t>MessageCaseTitres_FR</t>
  </si>
  <si>
    <t>MessageCaseTitres_AN</t>
  </si>
  <si>
    <t>MessageValidationQuantite_FR</t>
  </si>
  <si>
    <t>MessageValidationQuantite_AN</t>
  </si>
  <si>
    <t>MessageValidationTypeSujet_FR</t>
  </si>
  <si>
    <t>MessageValidationTypeSujet_AN</t>
  </si>
  <si>
    <t>MessageValidationTypeChoix_FR</t>
  </si>
  <si>
    <t>MessageValidationTypeChoix_AN</t>
  </si>
  <si>
    <t>FR_01</t>
  </si>
  <si>
    <t>AN_01</t>
  </si>
  <si>
    <t>FR_02</t>
  </si>
  <si>
    <t>AN_02</t>
  </si>
  <si>
    <t>FR_03</t>
  </si>
  <si>
    <t>AN_03</t>
  </si>
  <si>
    <t>FR_04</t>
  </si>
  <si>
    <t>AN_04</t>
  </si>
  <si>
    <t>FR_05</t>
  </si>
  <si>
    <t>AN_05</t>
  </si>
  <si>
    <t>FR_06</t>
  </si>
  <si>
    <t>AN_06</t>
  </si>
  <si>
    <t>FR_07</t>
  </si>
  <si>
    <t>AN_07</t>
  </si>
  <si>
    <t>FR_08</t>
  </si>
  <si>
    <t>AN_08</t>
  </si>
  <si>
    <t>FR_09</t>
  </si>
  <si>
    <t>AN_09</t>
  </si>
  <si>
    <t>* For each security, please provide a proof of the day's quotation.</t>
  </si>
  <si>
    <t>* Pour chaque titre inscrit dans le tableau, veuillez fournir une pièce justificative de la cote du jour.</t>
  </si>
  <si>
    <t>Par la présente, je demande à Disnat (choisissez l'une des 2 options suivantes) :</t>
  </si>
  <si>
    <t>I, hereby, ask Disnat (choose one of the 2 following options)</t>
  </si>
  <si>
    <t>Disnat est une division de Valeurs mobilières Desjardins</t>
  </si>
  <si>
    <t>Disnat is a division of Desjardins Securities</t>
  </si>
</sst>
</file>

<file path=xl/styles.xml><?xml version="1.0" encoding="utf-8"?>
<styleSheet xmlns="http://schemas.openxmlformats.org/spreadsheetml/2006/main">
  <numFmts count="4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#,##0\ &quot;$&quot;_-;#,##0\ &quot;$&quot;\-"/>
    <numFmt numFmtId="173" formatCode="#,##0\ &quot;$&quot;_-;[Red]#,##0\ &quot;$&quot;\-"/>
    <numFmt numFmtId="174" formatCode="#,##0.00\ &quot;$&quot;_-;#,##0.00\ &quot;$&quot;\-"/>
    <numFmt numFmtId="175" formatCode="#,##0.00\ &quot;$&quot;_-;[Red]#,##0.00\ &quot;$&quot;\-"/>
    <numFmt numFmtId="176" formatCode="_-* #,##0\ &quot;$&quot;_-;_-* #,##0\ &quot;$&quot;\-;_-* &quot;-&quot;\ &quot;$&quot;_-;_-@_-"/>
    <numFmt numFmtId="177" formatCode="_-* #,##0\ _$_-;_-* #,##0\ _$\-;_-* &quot;-&quot;\ _$_-;_-@_-"/>
    <numFmt numFmtId="178" formatCode="_-* #,##0.00\ &quot;$&quot;_-;_-* #,##0.00\ &quot;$&quot;\-;_-* &quot;-&quot;??\ &quot;$&quot;_-;_-@_-"/>
    <numFmt numFmtId="179" formatCode="_-* #,##0.00\ _$_-;_-* #,##0.00\ _$\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\ [$$-C0C]"/>
    <numFmt numFmtId="189" formatCode="dd/mm"/>
    <numFmt numFmtId="190" formatCode="_ * #,##0.00_)\ [$$-C0C]_ ;_ * \(#,##0.00\)\ [$$-C0C]_ ;_ * &quot;-&quot;??_)\ [$$-C0C]_ ;_ @_ "/>
    <numFmt numFmtId="191" formatCode="#,##0.00\ [$$-C0C]_);\(#,##0.00\ [$$-C0C]\)"/>
    <numFmt numFmtId="192" formatCode="d\ mmmm\ yyyy"/>
    <numFmt numFmtId="193" formatCode="#,##0.000\ [$$-C0C]"/>
    <numFmt numFmtId="194" formatCode="[$-C0C]d\ mmmm\ yyyy"/>
    <numFmt numFmtId="195" formatCode="#,##0.00\ [$$-C0C]_-"/>
    <numFmt numFmtId="196" formatCode="[$$-1009]#,##0.00"/>
    <numFmt numFmtId="197" formatCode="yyyy\-mm\-dd;@"/>
  </numFmts>
  <fonts count="13">
    <font>
      <sz val="11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12"/>
      <color indexed="17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1"/>
      <color indexed="17"/>
      <name val="Arial"/>
      <family val="2"/>
    </font>
    <font>
      <b/>
      <sz val="20"/>
      <color indexed="6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horizontal="center" vertical="top"/>
      <protection hidden="1"/>
    </xf>
    <xf numFmtId="0" fontId="1" fillId="0" borderId="0" xfId="0" applyFont="1" applyBorder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1" fillId="0" borderId="0" xfId="0" applyFont="1" applyAlignment="1" applyProtection="1">
      <alignment horizontal="left" vertical="center"/>
      <protection hidden="1"/>
    </xf>
    <xf numFmtId="49" fontId="3" fillId="0" borderId="1" xfId="0" applyNumberFormat="1" applyFont="1" applyFill="1" applyBorder="1" applyAlignment="1" applyProtection="1">
      <alignment horizontal="center" vertical="center"/>
      <protection locked="0"/>
    </xf>
    <xf numFmtId="188" fontId="4" fillId="0" borderId="2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3" fillId="0" borderId="1" xfId="0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49" fontId="3" fillId="0" borderId="3" xfId="0" applyNumberFormat="1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hidden="1"/>
    </xf>
    <xf numFmtId="0" fontId="2" fillId="2" borderId="4" xfId="0" applyFont="1" applyFill="1" applyBorder="1" applyAlignment="1" applyProtection="1">
      <alignment horizontal="center" vertical="center" wrapText="1"/>
      <protection hidden="1"/>
    </xf>
    <xf numFmtId="0" fontId="2" fillId="2" borderId="4" xfId="0" applyFont="1" applyFill="1" applyBorder="1" applyAlignment="1" applyProtection="1">
      <alignment horizontal="center" vertical="center"/>
      <protection hidden="1"/>
    </xf>
    <xf numFmtId="0" fontId="0" fillId="0" borderId="5" xfId="0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1" xfId="0" applyFill="1" applyBorder="1" applyAlignment="1" applyProtection="1">
      <alignment vertical="center"/>
      <protection hidden="1"/>
    </xf>
    <xf numFmtId="0" fontId="0" fillId="0" borderId="1" xfId="0" applyFill="1" applyBorder="1" applyAlignment="1" applyProtection="1">
      <alignment horizontal="centerContinuous" vertical="center"/>
      <protection hidden="1"/>
    </xf>
    <xf numFmtId="188" fontId="3" fillId="0" borderId="5" xfId="0" applyNumberFormat="1" applyFont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Continuous" vertical="center"/>
      <protection hidden="1"/>
    </xf>
    <xf numFmtId="0" fontId="0" fillId="0" borderId="6" xfId="0" applyBorder="1" applyAlignment="1" applyProtection="1">
      <alignment horizontal="left" vertical="center"/>
      <protection hidden="1"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4" fillId="0" borderId="7" xfId="0" applyFont="1" applyFill="1" applyBorder="1" applyAlignment="1" applyProtection="1">
      <alignment horizontal="left"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4" fillId="0" borderId="8" xfId="0" applyFont="1" applyFill="1" applyBorder="1" applyAlignment="1" applyProtection="1">
      <alignment horizontal="left" vertical="center"/>
      <protection hidden="1"/>
    </xf>
    <xf numFmtId="0" fontId="4" fillId="0" borderId="0" xfId="0" applyFont="1" applyFill="1" applyAlignment="1" applyProtection="1">
      <alignment horizontal="left" vertical="center"/>
      <protection hidden="1"/>
    </xf>
    <xf numFmtId="49" fontId="3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left" vertical="center"/>
      <protection hidden="1"/>
    </xf>
    <xf numFmtId="0" fontId="4" fillId="0" borderId="8" xfId="0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horizontal="left"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188" fontId="3" fillId="0" borderId="0" xfId="0" applyNumberFormat="1" applyFont="1" applyFill="1" applyBorder="1" applyAlignment="1" applyProtection="1">
      <alignment horizontal="center" vertical="center"/>
      <protection hidden="1"/>
    </xf>
    <xf numFmtId="188" fontId="3" fillId="0" borderId="0" xfId="0" applyNumberFormat="1" applyFont="1" applyFill="1" applyBorder="1" applyAlignment="1" applyProtection="1">
      <alignment horizontal="left" vertical="center"/>
      <protection hidden="1"/>
    </xf>
    <xf numFmtId="0" fontId="4" fillId="0" borderId="0" xfId="0" applyFont="1" applyBorder="1" applyAlignment="1" applyProtection="1">
      <alignment horizontal="right" vertical="center"/>
      <protection hidden="1"/>
    </xf>
    <xf numFmtId="0" fontId="3" fillId="0" borderId="1" xfId="0" applyFont="1" applyFill="1" applyBorder="1" applyAlignment="1" applyProtection="1">
      <alignment horizontal="left" vertical="center"/>
      <protection hidden="1"/>
    </xf>
    <xf numFmtId="188" fontId="4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Continuous"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49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right" vertical="center"/>
      <protection hidden="1"/>
    </xf>
    <xf numFmtId="188" fontId="5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center" vertical="top"/>
      <protection hidden="1"/>
    </xf>
    <xf numFmtId="0" fontId="1" fillId="0" borderId="0" xfId="0" applyFont="1" applyFill="1" applyBorder="1" applyAlignment="1" applyProtection="1">
      <alignment horizontal="center" vertical="top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/>
      <protection hidden="1"/>
    </xf>
    <xf numFmtId="49" fontId="3" fillId="0" borderId="0" xfId="0" applyNumberFormat="1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188" fontId="0" fillId="0" borderId="0" xfId="0" applyNumberFormat="1" applyBorder="1" applyAlignment="1" applyProtection="1">
      <alignment vertical="center"/>
      <protection hidden="1"/>
    </xf>
    <xf numFmtId="49" fontId="1" fillId="0" borderId="0" xfId="0" applyNumberFormat="1" applyFont="1" applyAlignment="1" applyProtection="1">
      <alignment vertical="center"/>
      <protection hidden="1"/>
    </xf>
    <xf numFmtId="0" fontId="4" fillId="0" borderId="0" xfId="0" applyNumberFormat="1" applyFont="1" applyBorder="1" applyAlignment="1" applyProtection="1">
      <alignment vertical="center"/>
      <protection hidden="1"/>
    </xf>
    <xf numFmtId="0" fontId="3" fillId="0" borderId="1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8" xfId="0" applyFont="1" applyBorder="1" applyAlignment="1" applyProtection="1">
      <alignment horizontal="center" vertical="center"/>
      <protection hidden="1"/>
    </xf>
    <xf numFmtId="15" fontId="4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4" fillId="0" borderId="9" xfId="0" applyFont="1" applyBorder="1" applyAlignment="1" applyProtection="1">
      <alignment horizontal="left" vertical="center"/>
      <protection hidden="1"/>
    </xf>
    <xf numFmtId="0" fontId="4" fillId="0" borderId="10" xfId="0" applyFont="1" applyBorder="1" applyAlignment="1" applyProtection="1">
      <alignment horizontal="left" vertical="center"/>
      <protection hidden="1"/>
    </xf>
    <xf numFmtId="0" fontId="4" fillId="0" borderId="10" xfId="0" applyFont="1" applyBorder="1" applyAlignment="1" applyProtection="1">
      <alignment vertical="center"/>
      <protection hidden="1"/>
    </xf>
    <xf numFmtId="0" fontId="4" fillId="0" borderId="11" xfId="0" applyFont="1" applyBorder="1" applyAlignment="1" applyProtection="1">
      <alignment vertical="center"/>
      <protection hidden="1"/>
    </xf>
    <xf numFmtId="49" fontId="3" fillId="0" borderId="1" xfId="0" applyNumberFormat="1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horizontal="centerContinuous" vertical="center"/>
      <protection hidden="1"/>
    </xf>
    <xf numFmtId="0" fontId="1" fillId="0" borderId="1" xfId="0" applyFont="1" applyFill="1" applyBorder="1" applyAlignment="1" applyProtection="1">
      <alignment horizontal="centerContinuous" vertical="center"/>
      <protection hidden="1"/>
    </xf>
    <xf numFmtId="0" fontId="1" fillId="0" borderId="1" xfId="0" applyFont="1" applyFill="1" applyBorder="1" applyAlignment="1" applyProtection="1">
      <alignment horizontal="centerContinuous" vertical="center"/>
      <protection locked="0"/>
    </xf>
    <xf numFmtId="0" fontId="1" fillId="0" borderId="0" xfId="0" applyFont="1" applyFill="1" applyBorder="1" applyAlignment="1" applyProtection="1">
      <alignment vertical="top"/>
      <protection hidden="1"/>
    </xf>
    <xf numFmtId="49" fontId="3" fillId="0" borderId="1" xfId="0" applyNumberFormat="1" applyFont="1" applyFill="1" applyBorder="1" applyAlignment="1" applyProtection="1">
      <alignment horizontal="centerContinuous" vertical="center"/>
      <protection hidden="1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/>
    </xf>
    <xf numFmtId="0" fontId="8" fillId="0" borderId="0" xfId="0" applyFont="1" applyFill="1" applyAlignment="1" applyProtection="1">
      <alignment horizontal="right" vertical="center" wrapText="1"/>
      <protection hidden="1"/>
    </xf>
    <xf numFmtId="0" fontId="8" fillId="0" borderId="0" xfId="0" applyFont="1" applyFill="1" applyAlignment="1" applyProtection="1">
      <alignment horizontal="right" vertical="center"/>
      <protection hidden="1"/>
    </xf>
    <xf numFmtId="0" fontId="11" fillId="0" borderId="0" xfId="0" applyFont="1" applyFill="1" applyAlignment="1">
      <alignment horizontal="right" vertical="center"/>
    </xf>
    <xf numFmtId="0" fontId="0" fillId="0" borderId="0" xfId="0" applyAlignment="1">
      <alignment vertical="top" wrapText="1"/>
    </xf>
    <xf numFmtId="0" fontId="3" fillId="0" borderId="0" xfId="0" applyFont="1" applyAlignment="1">
      <alignment vertical="top"/>
    </xf>
    <xf numFmtId="0" fontId="4" fillId="0" borderId="0" xfId="0" applyNumberFormat="1" applyFont="1" applyFill="1" applyBorder="1" applyAlignment="1" applyProtection="1">
      <alignment horizontal="centerContinuous"/>
      <protection hidden="1"/>
    </xf>
    <xf numFmtId="0" fontId="0" fillId="0" borderId="0" xfId="0" applyNumberFormat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/>
    </xf>
    <xf numFmtId="0" fontId="0" fillId="3" borderId="12" xfId="0" applyFill="1" applyBorder="1" applyAlignment="1">
      <alignment/>
    </xf>
    <xf numFmtId="0" fontId="0" fillId="3" borderId="12" xfId="0" applyNumberFormat="1" applyFill="1" applyBorder="1" applyAlignment="1">
      <alignment/>
    </xf>
    <xf numFmtId="0" fontId="0" fillId="3" borderId="0" xfId="0" applyFill="1" applyBorder="1" applyAlignment="1">
      <alignment/>
    </xf>
    <xf numFmtId="0" fontId="5" fillId="0" borderId="0" xfId="0" applyFont="1" applyBorder="1" applyAlignment="1" applyProtection="1">
      <alignment horizontal="centerContinuous" vertical="center"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12" fillId="3" borderId="0" xfId="0" applyFont="1" applyFill="1" applyAlignment="1" applyProtection="1">
      <alignment/>
      <protection/>
    </xf>
    <xf numFmtId="195" fontId="3" fillId="0" borderId="1" xfId="0" applyNumberFormat="1" applyFont="1" applyFill="1" applyBorder="1" applyAlignment="1" applyProtection="1">
      <alignment horizontal="center" vertical="center"/>
      <protection locked="0"/>
    </xf>
    <xf numFmtId="195" fontId="3" fillId="0" borderId="4" xfId="0" applyNumberFormat="1" applyFont="1" applyBorder="1" applyAlignment="1" applyProtection="1">
      <alignment horizontal="center" vertical="center"/>
      <protection hidden="1"/>
    </xf>
    <xf numFmtId="197" fontId="3" fillId="0" borderId="1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justify" vertical="top" wrapText="1"/>
      <protection hidden="1"/>
    </xf>
    <xf numFmtId="0" fontId="0" fillId="0" borderId="0" xfId="0" applyAlignment="1" applyProtection="1">
      <alignment horizontal="justify" vertical="top" wrapText="1"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9" fillId="4" borderId="13" xfId="0" applyFont="1" applyFill="1" applyBorder="1" applyAlignment="1" applyProtection="1">
      <alignment horizontal="left" vertical="center"/>
      <protection hidden="1"/>
    </xf>
    <xf numFmtId="0" fontId="10" fillId="4" borderId="14" xfId="0" applyFont="1" applyFill="1" applyBorder="1" applyAlignment="1" applyProtection="1">
      <alignment horizontal="left" vertical="center"/>
      <protection hidden="1"/>
    </xf>
    <xf numFmtId="0" fontId="10" fillId="4" borderId="15" xfId="0" applyFont="1" applyFill="1" applyBorder="1" applyAlignment="1" applyProtection="1">
      <alignment horizontal="left" vertical="center"/>
      <protection hidden="1"/>
    </xf>
    <xf numFmtId="0" fontId="2" fillId="2" borderId="5" xfId="0" applyFont="1" applyFill="1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 horizontal="justify" vertical="center" wrapText="1"/>
      <protection hidden="1"/>
    </xf>
    <xf numFmtId="0" fontId="0" fillId="0" borderId="0" xfId="0" applyBorder="1" applyAlignment="1" applyProtection="1">
      <alignment horizontal="justify" vertical="center" wrapText="1"/>
      <protection hidden="1"/>
    </xf>
    <xf numFmtId="0" fontId="3" fillId="2" borderId="4" xfId="0" applyFont="1" applyFill="1" applyBorder="1" applyAlignment="1" applyProtection="1">
      <alignment horizontal="right" vertical="center"/>
      <protection hidden="1"/>
    </xf>
    <xf numFmtId="0" fontId="0" fillId="2" borderId="4" xfId="0" applyFill="1" applyBorder="1" applyAlignment="1" applyProtection="1">
      <alignment horizontal="right"/>
      <protection hidden="1"/>
    </xf>
    <xf numFmtId="0" fontId="0" fillId="0" borderId="4" xfId="0" applyBorder="1" applyAlignment="1" applyProtection="1">
      <alignment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9.emf" /><Relationship Id="rId3" Type="http://schemas.openxmlformats.org/officeDocument/2006/relationships/image" Target="../media/image12.emf" /><Relationship Id="rId4" Type="http://schemas.openxmlformats.org/officeDocument/2006/relationships/image" Target="../media/image18.emf" /><Relationship Id="rId5" Type="http://schemas.openxmlformats.org/officeDocument/2006/relationships/image" Target="../media/image9.emf" /><Relationship Id="rId6" Type="http://schemas.openxmlformats.org/officeDocument/2006/relationships/image" Target="../media/image4.emf" /><Relationship Id="rId7" Type="http://schemas.openxmlformats.org/officeDocument/2006/relationships/image" Target="../media/image15.emf" /><Relationship Id="rId8" Type="http://schemas.openxmlformats.org/officeDocument/2006/relationships/image" Target="../media/image11.emf" /><Relationship Id="rId9" Type="http://schemas.openxmlformats.org/officeDocument/2006/relationships/image" Target="../media/image8.emf" /><Relationship Id="rId10" Type="http://schemas.openxmlformats.org/officeDocument/2006/relationships/image" Target="../media/image21.emf" /><Relationship Id="rId11" Type="http://schemas.openxmlformats.org/officeDocument/2006/relationships/image" Target="../media/image2.emf" /><Relationship Id="rId12" Type="http://schemas.openxmlformats.org/officeDocument/2006/relationships/image" Target="../media/image5.emf" /><Relationship Id="rId13" Type="http://schemas.openxmlformats.org/officeDocument/2006/relationships/image" Target="../media/image16.emf" /><Relationship Id="rId14" Type="http://schemas.openxmlformats.org/officeDocument/2006/relationships/image" Target="../media/image17.emf" /><Relationship Id="rId15" Type="http://schemas.openxmlformats.org/officeDocument/2006/relationships/image" Target="../media/image10.emf" /><Relationship Id="rId16" Type="http://schemas.openxmlformats.org/officeDocument/2006/relationships/image" Target="../media/image14.emf" /><Relationship Id="rId17" Type="http://schemas.openxmlformats.org/officeDocument/2006/relationships/image" Target="../media/image6.emf" /><Relationship Id="rId18" Type="http://schemas.openxmlformats.org/officeDocument/2006/relationships/image" Target="../media/image13.png" /><Relationship Id="rId19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5</xdr:row>
      <xdr:rowOff>171450</xdr:rowOff>
    </xdr:from>
    <xdr:to>
      <xdr:col>4</xdr:col>
      <xdr:colOff>285750</xdr:colOff>
      <xdr:row>8</xdr:row>
      <xdr:rowOff>161925</xdr:rowOff>
    </xdr:to>
    <xdr:pic>
      <xdr:nvPicPr>
        <xdr:cNvPr id="1" name="CBFrancai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1228725"/>
          <a:ext cx="30480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257175</xdr:colOff>
      <xdr:row>6</xdr:row>
      <xdr:rowOff>0</xdr:rowOff>
    </xdr:from>
    <xdr:to>
      <xdr:col>9</xdr:col>
      <xdr:colOff>790575</xdr:colOff>
      <xdr:row>8</xdr:row>
      <xdr:rowOff>171450</xdr:rowOff>
    </xdr:to>
    <xdr:pic>
      <xdr:nvPicPr>
        <xdr:cNvPr id="2" name="CBAnglai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00725" y="1238250"/>
          <a:ext cx="30480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581025</xdr:colOff>
      <xdr:row>2</xdr:row>
      <xdr:rowOff>19050</xdr:rowOff>
    </xdr:to>
    <xdr:pic>
      <xdr:nvPicPr>
        <xdr:cNvPr id="1" name="Picture 104" hidden="1"/>
        <xdr:cNvPicPr preferRelativeResize="1">
          <a:picLocks noChangeAspect="1"/>
        </xdr:cNvPicPr>
      </xdr:nvPicPr>
      <xdr:blipFill>
        <a:blip r:embed="rId1"/>
        <a:srcRect l="3610" t="17938" r="1805" b="12812"/>
        <a:stretch>
          <a:fillRect/>
        </a:stretch>
      </xdr:blipFill>
      <xdr:spPr>
        <a:xfrm>
          <a:off x="0" y="0"/>
          <a:ext cx="32385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21</xdr:row>
      <xdr:rowOff>0</xdr:rowOff>
    </xdr:from>
    <xdr:to>
      <xdr:col>5</xdr:col>
      <xdr:colOff>104775</xdr:colOff>
      <xdr:row>22</xdr:row>
      <xdr:rowOff>66675</xdr:rowOff>
    </xdr:to>
    <xdr:pic>
      <xdr:nvPicPr>
        <xdr:cNvPr id="2" name="OptRemboursemen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3228975"/>
          <a:ext cx="34956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22</xdr:row>
      <xdr:rowOff>180975</xdr:rowOff>
    </xdr:from>
    <xdr:to>
      <xdr:col>4</xdr:col>
      <xdr:colOff>19050</xdr:colOff>
      <xdr:row>24</xdr:row>
      <xdr:rowOff>47625</xdr:rowOff>
    </xdr:to>
    <xdr:pic>
      <xdr:nvPicPr>
        <xdr:cNvPr id="3" name="OptRetrai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3609975"/>
          <a:ext cx="25241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504825</xdr:colOff>
      <xdr:row>42</xdr:row>
      <xdr:rowOff>66675</xdr:rowOff>
    </xdr:from>
    <xdr:to>
      <xdr:col>6</xdr:col>
      <xdr:colOff>152400</xdr:colOff>
      <xdr:row>44</xdr:row>
      <xdr:rowOff>38100</xdr:rowOff>
    </xdr:to>
    <xdr:pic>
      <xdr:nvPicPr>
        <xdr:cNvPr id="4" name="OptVersementCkPoste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62300" y="7905750"/>
          <a:ext cx="11239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161925</xdr:colOff>
      <xdr:row>25</xdr:row>
      <xdr:rowOff>9525</xdr:rowOff>
    </xdr:from>
    <xdr:to>
      <xdr:col>4</xdr:col>
      <xdr:colOff>762000</xdr:colOff>
      <xdr:row>26</xdr:row>
      <xdr:rowOff>9525</xdr:rowOff>
    </xdr:to>
    <xdr:pic>
      <xdr:nvPicPr>
        <xdr:cNvPr id="5" name="OptBrut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19400" y="4038600"/>
          <a:ext cx="6000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161925</xdr:colOff>
      <xdr:row>25</xdr:row>
      <xdr:rowOff>247650</xdr:rowOff>
    </xdr:from>
    <xdr:to>
      <xdr:col>4</xdr:col>
      <xdr:colOff>762000</xdr:colOff>
      <xdr:row>27</xdr:row>
      <xdr:rowOff>47625</xdr:rowOff>
    </xdr:to>
    <xdr:pic>
      <xdr:nvPicPr>
        <xdr:cNvPr id="6" name="OptNet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19400" y="4276725"/>
          <a:ext cx="6000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42</xdr:row>
      <xdr:rowOff>76200</xdr:rowOff>
    </xdr:from>
    <xdr:to>
      <xdr:col>2</xdr:col>
      <xdr:colOff>962025</xdr:colOff>
      <xdr:row>44</xdr:row>
      <xdr:rowOff>47625</xdr:rowOff>
    </xdr:to>
    <xdr:pic>
      <xdr:nvPicPr>
        <xdr:cNvPr id="7" name="OptVersementDD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52400" y="7915275"/>
          <a:ext cx="1285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619125</xdr:colOff>
      <xdr:row>42</xdr:row>
      <xdr:rowOff>76200</xdr:rowOff>
    </xdr:from>
    <xdr:to>
      <xdr:col>9</xdr:col>
      <xdr:colOff>200025</xdr:colOff>
      <xdr:row>44</xdr:row>
      <xdr:rowOff>47625</xdr:rowOff>
    </xdr:to>
    <xdr:pic>
      <xdr:nvPicPr>
        <xdr:cNvPr id="8" name="OptVersementCkSucc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52975" y="7915275"/>
          <a:ext cx="22288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45</xdr:row>
      <xdr:rowOff>47625</xdr:rowOff>
    </xdr:from>
    <xdr:to>
      <xdr:col>4</xdr:col>
      <xdr:colOff>9525</xdr:colOff>
      <xdr:row>47</xdr:row>
      <xdr:rowOff>28575</xdr:rowOff>
    </xdr:to>
    <xdr:pic>
      <xdr:nvPicPr>
        <xdr:cNvPr id="9" name="OptVersementCompteRe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52400" y="8382000"/>
          <a:ext cx="25146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52</xdr:row>
      <xdr:rowOff>85725</xdr:rowOff>
    </xdr:from>
    <xdr:to>
      <xdr:col>3</xdr:col>
      <xdr:colOff>523875</xdr:colOff>
      <xdr:row>54</xdr:row>
      <xdr:rowOff>57150</xdr:rowOff>
    </xdr:to>
    <xdr:pic>
      <xdr:nvPicPr>
        <xdr:cNvPr id="10" name="OptFraisMontant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52400" y="9582150"/>
          <a:ext cx="18669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704850</xdr:colOff>
      <xdr:row>52</xdr:row>
      <xdr:rowOff>85725</xdr:rowOff>
    </xdr:from>
    <xdr:to>
      <xdr:col>5</xdr:col>
      <xdr:colOff>495300</xdr:colOff>
      <xdr:row>54</xdr:row>
      <xdr:rowOff>57150</xdr:rowOff>
    </xdr:to>
    <xdr:pic>
      <xdr:nvPicPr>
        <xdr:cNvPr id="11" name="OptFraisReer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200275" y="9582150"/>
          <a:ext cx="18383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133350</xdr:colOff>
      <xdr:row>52</xdr:row>
      <xdr:rowOff>85725</xdr:rowOff>
    </xdr:from>
    <xdr:to>
      <xdr:col>8</xdr:col>
      <xdr:colOff>19050</xdr:colOff>
      <xdr:row>54</xdr:row>
      <xdr:rowOff>57150</xdr:rowOff>
    </xdr:to>
    <xdr:pic>
      <xdr:nvPicPr>
        <xdr:cNvPr id="12" name="OptFraisCompteRe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267200" y="9582150"/>
          <a:ext cx="14668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314325</xdr:colOff>
      <xdr:row>25</xdr:row>
      <xdr:rowOff>47625</xdr:rowOff>
    </xdr:from>
    <xdr:to>
      <xdr:col>2</xdr:col>
      <xdr:colOff>990600</xdr:colOff>
      <xdr:row>26</xdr:row>
      <xdr:rowOff>19050</xdr:rowOff>
    </xdr:to>
    <xdr:pic>
      <xdr:nvPicPr>
        <xdr:cNvPr id="13" name="CheckBoxMontant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28625" y="4076700"/>
          <a:ext cx="1038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314325</xdr:colOff>
      <xdr:row>29</xdr:row>
      <xdr:rowOff>76200</xdr:rowOff>
    </xdr:from>
    <xdr:to>
      <xdr:col>3</xdr:col>
      <xdr:colOff>790575</xdr:colOff>
      <xdr:row>31</xdr:row>
      <xdr:rowOff>19050</xdr:rowOff>
    </xdr:to>
    <xdr:pic>
      <xdr:nvPicPr>
        <xdr:cNvPr id="14" name="CheckBoxTitres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28625" y="4867275"/>
          <a:ext cx="18573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695325</xdr:colOff>
      <xdr:row>8</xdr:row>
      <xdr:rowOff>161925</xdr:rowOff>
    </xdr:from>
    <xdr:to>
      <xdr:col>7</xdr:col>
      <xdr:colOff>742950</xdr:colOff>
      <xdr:row>10</xdr:row>
      <xdr:rowOff>28575</xdr:rowOff>
    </xdr:to>
    <xdr:pic>
      <xdr:nvPicPr>
        <xdr:cNvPr id="15" name="OptReerCri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829175" y="1438275"/>
          <a:ext cx="8382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695325</xdr:colOff>
      <xdr:row>9</xdr:row>
      <xdr:rowOff>161925</xdr:rowOff>
    </xdr:from>
    <xdr:to>
      <xdr:col>7</xdr:col>
      <xdr:colOff>714375</xdr:colOff>
      <xdr:row>11</xdr:row>
      <xdr:rowOff>28575</xdr:rowOff>
    </xdr:to>
    <xdr:pic>
      <xdr:nvPicPr>
        <xdr:cNvPr id="16" name="OptFerrFrv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829175" y="1638300"/>
          <a:ext cx="809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11</xdr:row>
      <xdr:rowOff>66675</xdr:rowOff>
    </xdr:from>
    <xdr:to>
      <xdr:col>5</xdr:col>
      <xdr:colOff>28575</xdr:colOff>
      <xdr:row>13</xdr:row>
      <xdr:rowOff>28575</xdr:rowOff>
    </xdr:to>
    <xdr:pic>
      <xdr:nvPicPr>
        <xdr:cNvPr id="17" name="ComboBoxRep" hidden="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04775" y="1943100"/>
          <a:ext cx="3467100" cy="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2</xdr:row>
      <xdr:rowOff>66675</xdr:rowOff>
    </xdr:to>
    <xdr:pic>
      <xdr:nvPicPr>
        <xdr:cNvPr id="18" name="Logo_FR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0" y="0"/>
          <a:ext cx="10477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533400</xdr:colOff>
      <xdr:row>2</xdr:row>
      <xdr:rowOff>47625</xdr:rowOff>
    </xdr:to>
    <xdr:pic>
      <xdr:nvPicPr>
        <xdr:cNvPr id="19" name="Logo_AN" hidden="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0" y="0"/>
          <a:ext cx="10096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5"/>
  <dimension ref="A1:M40"/>
  <sheetViews>
    <sheetView tabSelected="1" workbookViewId="0" topLeftCell="A1">
      <selection activeCell="F16" sqref="F16"/>
    </sheetView>
  </sheetViews>
  <sheetFormatPr defaultColWidth="11.00390625" defaultRowHeight="14.25"/>
  <cols>
    <col min="5" max="5" width="17.75390625" style="0" customWidth="1"/>
  </cols>
  <sheetData>
    <row r="1" spans="1:13" ht="26.25">
      <c r="A1" s="97" t="s">
        <v>140</v>
      </c>
      <c r="B1" s="91"/>
      <c r="C1" s="91"/>
      <c r="D1" s="91"/>
      <c r="E1" s="91"/>
      <c r="F1" s="97"/>
      <c r="G1" s="91"/>
      <c r="H1" s="91"/>
      <c r="I1" s="91"/>
      <c r="J1" s="91"/>
      <c r="K1" s="91"/>
      <c r="L1" s="90"/>
      <c r="M1" s="90"/>
    </row>
    <row r="2" spans="1:13" ht="14.25">
      <c r="A2" s="90"/>
      <c r="B2" s="90"/>
      <c r="C2" s="90"/>
      <c r="D2" s="90"/>
      <c r="E2" s="90"/>
      <c r="F2" s="92"/>
      <c r="G2" s="90"/>
      <c r="H2" s="90"/>
      <c r="I2" s="90"/>
      <c r="J2" s="90"/>
      <c r="K2" s="90"/>
      <c r="L2" s="90"/>
      <c r="M2" s="90"/>
    </row>
    <row r="3" spans="1:13" ht="14.25">
      <c r="A3" s="90"/>
      <c r="B3" s="90"/>
      <c r="C3" s="90"/>
      <c r="D3" s="90"/>
      <c r="E3" s="90"/>
      <c r="F3" s="92"/>
      <c r="G3" s="90"/>
      <c r="H3" s="90"/>
      <c r="I3" s="90"/>
      <c r="J3" s="90"/>
      <c r="K3" s="90"/>
      <c r="L3" s="90"/>
      <c r="M3" s="90"/>
    </row>
    <row r="4" spans="1:13" ht="14.25">
      <c r="A4" s="90"/>
      <c r="B4" s="90"/>
      <c r="C4" s="90"/>
      <c r="D4" s="90"/>
      <c r="E4" s="90"/>
      <c r="F4" s="92"/>
      <c r="G4" s="90"/>
      <c r="H4" s="90"/>
      <c r="I4" s="90"/>
      <c r="J4" s="90"/>
      <c r="K4" s="90"/>
      <c r="L4" s="90"/>
      <c r="M4" s="90"/>
    </row>
    <row r="5" spans="1:13" ht="14.25">
      <c r="A5" s="90"/>
      <c r="B5" s="90"/>
      <c r="C5" s="90"/>
      <c r="D5" s="90"/>
      <c r="E5" s="90"/>
      <c r="F5" s="92"/>
      <c r="G5" s="90"/>
      <c r="H5" s="90"/>
      <c r="I5" s="90"/>
      <c r="J5" s="90"/>
      <c r="K5" s="90"/>
      <c r="L5" s="90"/>
      <c r="M5" s="90"/>
    </row>
    <row r="6" spans="1:13" ht="14.25">
      <c r="A6" s="90"/>
      <c r="B6" s="90"/>
      <c r="C6" s="90"/>
      <c r="D6" s="90"/>
      <c r="E6" s="90"/>
      <c r="F6" s="92"/>
      <c r="G6" s="90"/>
      <c r="H6" s="90"/>
      <c r="I6" s="90"/>
      <c r="J6" s="90"/>
      <c r="K6" s="90"/>
      <c r="L6" s="90"/>
      <c r="M6" s="90"/>
    </row>
    <row r="7" spans="1:13" ht="14.25">
      <c r="A7" s="90"/>
      <c r="B7" s="90"/>
      <c r="C7" s="90"/>
      <c r="D7" s="90"/>
      <c r="E7" s="90"/>
      <c r="F7" s="92"/>
      <c r="G7" s="90"/>
      <c r="H7" s="90"/>
      <c r="I7" s="90"/>
      <c r="J7" s="90"/>
      <c r="K7" s="90"/>
      <c r="L7" s="90"/>
      <c r="M7" s="90"/>
    </row>
    <row r="8" spans="1:13" ht="14.25">
      <c r="A8" s="90"/>
      <c r="B8" s="90"/>
      <c r="C8" s="90"/>
      <c r="D8" s="90"/>
      <c r="E8" s="90"/>
      <c r="F8" s="93"/>
      <c r="G8" s="90"/>
      <c r="H8" s="90"/>
      <c r="I8" s="90"/>
      <c r="J8" s="90"/>
      <c r="K8" s="90"/>
      <c r="L8" s="90"/>
      <c r="M8" s="90"/>
    </row>
    <row r="9" spans="1:13" ht="14.25">
      <c r="A9" s="90"/>
      <c r="B9" s="90"/>
      <c r="C9" s="90"/>
      <c r="D9" s="90"/>
      <c r="E9" s="90"/>
      <c r="F9" s="92"/>
      <c r="G9" s="90"/>
      <c r="H9" s="90"/>
      <c r="I9" s="90"/>
      <c r="J9" s="90"/>
      <c r="K9" s="90"/>
      <c r="L9" s="90"/>
      <c r="M9" s="90"/>
    </row>
    <row r="10" spans="1:13" ht="14.25">
      <c r="A10" s="90"/>
      <c r="B10" s="90"/>
      <c r="C10" s="90"/>
      <c r="D10" s="90"/>
      <c r="E10" s="90"/>
      <c r="F10" s="92"/>
      <c r="G10" s="90"/>
      <c r="H10" s="90"/>
      <c r="I10" s="90"/>
      <c r="J10" s="90"/>
      <c r="K10" s="90"/>
      <c r="L10" s="90"/>
      <c r="M10" s="90"/>
    </row>
    <row r="11" spans="1:13" ht="14.25">
      <c r="A11" s="90"/>
      <c r="B11" s="90"/>
      <c r="C11" s="90"/>
      <c r="D11" s="90"/>
      <c r="E11" s="90"/>
      <c r="F11" s="93"/>
      <c r="G11" s="90"/>
      <c r="H11" s="90"/>
      <c r="I11" s="90"/>
      <c r="J11" s="90"/>
      <c r="K11" s="90"/>
      <c r="L11" s="90"/>
      <c r="M11" s="90"/>
    </row>
    <row r="12" spans="1:13" ht="14.25">
      <c r="A12" s="90"/>
      <c r="B12" s="90"/>
      <c r="C12" s="90"/>
      <c r="D12" s="90"/>
      <c r="E12" s="90"/>
      <c r="F12" s="92"/>
      <c r="G12" s="90"/>
      <c r="H12" s="90"/>
      <c r="I12" s="90"/>
      <c r="J12" s="90"/>
      <c r="K12" s="90"/>
      <c r="L12" s="90"/>
      <c r="M12" s="90"/>
    </row>
    <row r="13" spans="1:13" ht="14.25">
      <c r="A13" s="90"/>
      <c r="B13" s="90"/>
      <c r="C13" s="90"/>
      <c r="D13" s="90"/>
      <c r="E13" s="90"/>
      <c r="F13" s="92"/>
      <c r="G13" s="90"/>
      <c r="H13" s="90"/>
      <c r="I13" s="90"/>
      <c r="J13" s="90"/>
      <c r="K13" s="90"/>
      <c r="L13" s="90"/>
      <c r="M13" s="90"/>
    </row>
    <row r="14" spans="1:13" ht="14.25">
      <c r="A14" s="90"/>
      <c r="B14" s="90"/>
      <c r="C14" s="90"/>
      <c r="D14" s="90"/>
      <c r="E14" s="90"/>
      <c r="F14" s="92"/>
      <c r="G14" s="90"/>
      <c r="H14" s="90"/>
      <c r="I14" s="90"/>
      <c r="J14" s="90"/>
      <c r="K14" s="90"/>
      <c r="L14" s="90"/>
      <c r="M14" s="90"/>
    </row>
    <row r="15" spans="1:13" ht="14.25">
      <c r="A15" s="90"/>
      <c r="B15" s="90"/>
      <c r="C15" s="90"/>
      <c r="D15" s="90"/>
      <c r="E15" s="90"/>
      <c r="F15" s="92"/>
      <c r="G15" s="90"/>
      <c r="H15" s="90"/>
      <c r="I15" s="90"/>
      <c r="J15" s="90"/>
      <c r="K15" s="90"/>
      <c r="L15" s="90"/>
      <c r="M15" s="90"/>
    </row>
    <row r="16" spans="1:13" ht="14.25">
      <c r="A16" s="90"/>
      <c r="B16" s="90"/>
      <c r="C16" s="90"/>
      <c r="D16" s="90"/>
      <c r="E16" s="90"/>
      <c r="F16" s="92"/>
      <c r="G16" s="90"/>
      <c r="H16" s="90"/>
      <c r="I16" s="90"/>
      <c r="J16" s="90"/>
      <c r="K16" s="90"/>
      <c r="L16" s="90"/>
      <c r="M16" s="90"/>
    </row>
    <row r="17" spans="1:13" ht="14.25">
      <c r="A17" s="90"/>
      <c r="B17" s="90"/>
      <c r="C17" s="90"/>
      <c r="D17" s="90"/>
      <c r="E17" s="90"/>
      <c r="F17" s="92"/>
      <c r="G17" s="90"/>
      <c r="H17" s="90"/>
      <c r="I17" s="90"/>
      <c r="J17" s="90"/>
      <c r="K17" s="90"/>
      <c r="L17" s="90"/>
      <c r="M17" s="90"/>
    </row>
    <row r="18" spans="1:13" ht="14.25">
      <c r="A18" s="90"/>
      <c r="B18" s="90"/>
      <c r="C18" s="90"/>
      <c r="D18" s="90"/>
      <c r="E18" s="90"/>
      <c r="F18" s="92"/>
      <c r="G18" s="90"/>
      <c r="H18" s="90"/>
      <c r="I18" s="90"/>
      <c r="J18" s="90"/>
      <c r="K18" s="90"/>
      <c r="L18" s="90"/>
      <c r="M18" s="90"/>
    </row>
    <row r="19" spans="1:13" ht="14.25">
      <c r="A19" s="90"/>
      <c r="B19" s="90"/>
      <c r="C19" s="90"/>
      <c r="D19" s="90"/>
      <c r="E19" s="90"/>
      <c r="F19" s="92"/>
      <c r="G19" s="90"/>
      <c r="H19" s="90"/>
      <c r="I19" s="90"/>
      <c r="J19" s="90"/>
      <c r="K19" s="90"/>
      <c r="L19" s="90"/>
      <c r="M19" s="90"/>
    </row>
    <row r="20" spans="1:13" ht="14.25">
      <c r="A20" s="90"/>
      <c r="B20" s="90"/>
      <c r="C20" s="90"/>
      <c r="D20" s="90"/>
      <c r="E20" s="90"/>
      <c r="F20" s="94"/>
      <c r="G20" s="90"/>
      <c r="H20" s="90"/>
      <c r="I20" s="90"/>
      <c r="J20" s="90"/>
      <c r="K20" s="90"/>
      <c r="L20" s="90"/>
      <c r="M20" s="90"/>
    </row>
    <row r="21" spans="1:13" ht="14.25">
      <c r="A21" s="90"/>
      <c r="B21" s="90"/>
      <c r="C21" s="90"/>
      <c r="D21" s="90"/>
      <c r="E21" s="90"/>
      <c r="F21" s="94"/>
      <c r="G21" s="90"/>
      <c r="H21" s="90"/>
      <c r="I21" s="90"/>
      <c r="J21" s="90"/>
      <c r="K21" s="90"/>
      <c r="L21" s="90"/>
      <c r="M21" s="90"/>
    </row>
    <row r="22" spans="1:13" ht="14.25">
      <c r="A22" s="90"/>
      <c r="B22" s="90"/>
      <c r="C22" s="90"/>
      <c r="D22" s="90"/>
      <c r="E22" s="90"/>
      <c r="F22" s="94"/>
      <c r="G22" s="90"/>
      <c r="H22" s="90"/>
      <c r="I22" s="90"/>
      <c r="J22" s="90"/>
      <c r="K22" s="90"/>
      <c r="L22" s="90"/>
      <c r="M22" s="90"/>
    </row>
    <row r="23" spans="1:13" ht="14.25">
      <c r="A23" s="90"/>
      <c r="B23" s="90"/>
      <c r="C23" s="90"/>
      <c r="D23" s="90"/>
      <c r="E23" s="90"/>
      <c r="F23" s="94"/>
      <c r="G23" s="90"/>
      <c r="H23" s="90"/>
      <c r="I23" s="90"/>
      <c r="J23" s="90"/>
      <c r="K23" s="90"/>
      <c r="L23" s="90"/>
      <c r="M23" s="90"/>
    </row>
    <row r="24" spans="1:13" ht="14.25">
      <c r="A24" s="90"/>
      <c r="B24" s="90"/>
      <c r="C24" s="90"/>
      <c r="D24" s="90"/>
      <c r="E24" s="90"/>
      <c r="F24" s="94"/>
      <c r="G24" s="90"/>
      <c r="H24" s="90"/>
      <c r="I24" s="90"/>
      <c r="J24" s="90"/>
      <c r="K24" s="90"/>
      <c r="L24" s="90"/>
      <c r="M24" s="90"/>
    </row>
    <row r="25" spans="1:13" ht="14.25">
      <c r="A25" s="90"/>
      <c r="B25" s="90"/>
      <c r="C25" s="90"/>
      <c r="D25" s="90"/>
      <c r="E25" s="90"/>
      <c r="F25" s="94"/>
      <c r="G25" s="90"/>
      <c r="H25" s="90"/>
      <c r="I25" s="90"/>
      <c r="J25" s="90"/>
      <c r="K25" s="90"/>
      <c r="L25" s="90"/>
      <c r="M25" s="90"/>
    </row>
    <row r="26" spans="1:13" ht="14.25">
      <c r="A26" s="90"/>
      <c r="B26" s="90"/>
      <c r="C26" s="90"/>
      <c r="D26" s="90"/>
      <c r="E26" s="90"/>
      <c r="F26" s="94"/>
      <c r="G26" s="90"/>
      <c r="H26" s="90"/>
      <c r="I26" s="90"/>
      <c r="J26" s="90"/>
      <c r="K26" s="90"/>
      <c r="L26" s="90"/>
      <c r="M26" s="90"/>
    </row>
    <row r="27" spans="1:13" ht="14.25">
      <c r="A27" s="90"/>
      <c r="B27" s="90"/>
      <c r="C27" s="90"/>
      <c r="D27" s="90"/>
      <c r="E27" s="90"/>
      <c r="F27" s="94"/>
      <c r="G27" s="90"/>
      <c r="H27" s="90"/>
      <c r="I27" s="90"/>
      <c r="J27" s="90"/>
      <c r="K27" s="90"/>
      <c r="L27" s="90"/>
      <c r="M27" s="90"/>
    </row>
    <row r="28" spans="1:13" ht="14.25">
      <c r="A28" s="90"/>
      <c r="B28" s="90"/>
      <c r="C28" s="90"/>
      <c r="D28" s="90"/>
      <c r="E28" s="90"/>
      <c r="F28" s="94"/>
      <c r="G28" s="90"/>
      <c r="H28" s="90"/>
      <c r="I28" s="90"/>
      <c r="J28" s="90"/>
      <c r="K28" s="90"/>
      <c r="L28" s="90"/>
      <c r="M28" s="90"/>
    </row>
    <row r="29" spans="1:13" ht="14.25">
      <c r="A29" s="90"/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</row>
    <row r="30" spans="1:13" ht="14.25">
      <c r="A30" s="90"/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</row>
    <row r="31" spans="1:13" ht="14.25">
      <c r="A31" s="90"/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</row>
    <row r="32" spans="1:13" ht="14.25">
      <c r="A32" s="90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</row>
    <row r="33" spans="1:13" ht="14.25">
      <c r="A33" s="90"/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</row>
    <row r="34" spans="1:13" ht="14.25">
      <c r="A34" s="90"/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</row>
    <row r="35" spans="1:13" ht="14.25">
      <c r="A35" s="90"/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</row>
    <row r="36" spans="1:13" ht="14.25">
      <c r="A36" s="90"/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</row>
    <row r="37" spans="1:13" ht="14.25">
      <c r="A37" s="90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</row>
    <row r="38" spans="1:13" ht="14.25">
      <c r="A38" s="90"/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</row>
    <row r="39" spans="1:13" ht="14.25">
      <c r="A39" s="90"/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</row>
    <row r="40" spans="1:13" ht="14.25">
      <c r="A40" s="90"/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</row>
  </sheetData>
  <sheetProtection password="CC45" sheet="1" objects="1" scenarios="1" selectLockedCells="1"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K110"/>
  <sheetViews>
    <sheetView showGridLines="0" zoomScaleSheetLayoutView="100" workbookViewId="0" topLeftCell="A1">
      <selection activeCell="B10" sqref="B10"/>
    </sheetView>
  </sheetViews>
  <sheetFormatPr defaultColWidth="11.00390625" defaultRowHeight="15.75" customHeight="1"/>
  <cols>
    <col min="1" max="1" width="1.4921875" style="9" customWidth="1"/>
    <col min="2" max="2" width="4.75390625" style="9" customWidth="1"/>
    <col min="3" max="3" width="13.375" style="32" customWidth="1"/>
    <col min="4" max="4" width="15.25390625" style="32" customWidth="1"/>
    <col min="5" max="5" width="11.625" style="32" customWidth="1"/>
    <col min="6" max="6" width="7.75390625" style="32" customWidth="1"/>
    <col min="7" max="8" width="10.375" style="32" customWidth="1"/>
    <col min="9" max="9" width="14.00390625" style="32" customWidth="1"/>
    <col min="10" max="10" width="4.625" style="32" customWidth="1"/>
    <col min="11" max="11" width="1.4921875" style="32" customWidth="1"/>
    <col min="12" max="16384" width="11.00390625" style="32" customWidth="1"/>
  </cols>
  <sheetData>
    <row r="1" spans="7:11" ht="15.75" customHeight="1">
      <c r="G1" s="83"/>
      <c r="H1" s="85"/>
      <c r="I1" s="85"/>
      <c r="J1" s="85"/>
      <c r="K1" s="84" t="str">
        <f>IF(langue="an",AN_01,FR_01)</f>
        <v>DEMANDE DE RETRAIT REER/CRI</v>
      </c>
    </row>
    <row r="2" spans="7:11" ht="15.75" customHeight="1">
      <c r="G2" s="85"/>
      <c r="H2" s="85"/>
      <c r="I2" s="85"/>
      <c r="J2" s="85"/>
      <c r="K2" s="84" t="str">
        <f>IF(langue="an",AN_02,FR_02)</f>
        <v>ET RETRAIT SUPPLÉMENTAIRE FEER/FRV</v>
      </c>
    </row>
    <row r="3" ht="9.75" customHeight="1"/>
    <row r="4" ht="3" customHeight="1"/>
    <row r="5" spans="1:11" ht="25.5" customHeight="1">
      <c r="A5" s="102" t="str">
        <f>IF(langue="an",AN_03,FR_03)</f>
        <v>Disnat est une division de Valeurs mobilières Desjardins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</row>
    <row r="6" spans="1:2" s="30" customFormat="1" ht="3.75" customHeight="1">
      <c r="A6" s="31"/>
      <c r="B6" s="31"/>
    </row>
    <row r="7" spans="1:2" s="30" customFormat="1" ht="10.5" customHeight="1" thickBot="1">
      <c r="A7" s="31"/>
      <c r="B7" s="31"/>
    </row>
    <row r="8" spans="1:11" ht="16.5" thickBot="1">
      <c r="A8" s="106" t="str">
        <f>IF(langue="an",AN_04,FR_04)</f>
        <v>Section 1 : Identification du client</v>
      </c>
      <c r="B8" s="107"/>
      <c r="C8" s="107"/>
      <c r="D8" s="107"/>
      <c r="E8" s="107"/>
      <c r="F8" s="107"/>
      <c r="G8" s="107"/>
      <c r="H8" s="107"/>
      <c r="I8" s="107"/>
      <c r="J8" s="107"/>
      <c r="K8" s="108"/>
    </row>
    <row r="9" spans="1:11" s="36" customFormat="1" ht="15.75" customHeight="1">
      <c r="A9" s="33"/>
      <c r="B9" s="34"/>
      <c r="C9" s="34"/>
      <c r="D9" s="34"/>
      <c r="E9" s="34"/>
      <c r="F9" s="34"/>
      <c r="G9" s="34"/>
      <c r="H9" s="34"/>
      <c r="I9" s="34"/>
      <c r="J9" s="34"/>
      <c r="K9" s="35"/>
    </row>
    <row r="10" spans="1:11" s="36" customFormat="1" ht="15.75" customHeight="1">
      <c r="A10" s="33"/>
      <c r="B10" s="13"/>
      <c r="C10" s="24"/>
      <c r="D10" s="24"/>
      <c r="E10" s="24"/>
      <c r="F10" s="66"/>
      <c r="G10" s="3"/>
      <c r="H10" s="37"/>
      <c r="I10" s="10"/>
      <c r="J10" s="27"/>
      <c r="K10" s="35"/>
    </row>
    <row r="11" spans="1:11" s="30" customFormat="1" ht="15.75" customHeight="1">
      <c r="A11" s="38"/>
      <c r="B11" s="1" t="str">
        <f>IF(langue="an",AN_05,FR_05)</f>
        <v>Nom du client</v>
      </c>
      <c r="C11" s="23"/>
      <c r="D11" s="23"/>
      <c r="E11" s="23"/>
      <c r="F11" s="23"/>
      <c r="G11" s="3"/>
      <c r="H11" s="12"/>
      <c r="I11" s="12" t="str">
        <f>IF(langue="an",AN_06,FR_06)</f>
        <v>Numéro de compte</v>
      </c>
      <c r="J11" s="14"/>
      <c r="K11" s="39"/>
    </row>
    <row r="12" spans="1:11" s="30" customFormat="1" ht="5.25" customHeight="1">
      <c r="A12" s="38"/>
      <c r="B12" s="1"/>
      <c r="C12" s="23"/>
      <c r="D12" s="23"/>
      <c r="E12" s="23"/>
      <c r="F12" s="23"/>
      <c r="G12" s="3"/>
      <c r="H12" s="12"/>
      <c r="I12" s="12"/>
      <c r="J12" s="14"/>
      <c r="K12" s="39"/>
    </row>
    <row r="13" spans="1:11" s="30" customFormat="1" ht="15.75" customHeight="1" hidden="1">
      <c r="A13" s="38"/>
      <c r="B13" s="13"/>
      <c r="C13" s="24"/>
      <c r="D13" s="24"/>
      <c r="E13" s="24"/>
      <c r="F13" s="66"/>
      <c r="G13" s="3"/>
      <c r="H13" s="78"/>
      <c r="I13" s="77"/>
      <c r="J13" s="14"/>
      <c r="K13" s="39"/>
    </row>
    <row r="14" spans="1:11" s="30" customFormat="1" ht="15.75" customHeight="1" hidden="1">
      <c r="A14" s="38"/>
      <c r="B14" s="104" t="str">
        <f>IF(langue="an",AN_26,FR_26)</f>
        <v>Nom du conseiller en placement</v>
      </c>
      <c r="C14" s="105"/>
      <c r="D14" s="105"/>
      <c r="E14" s="105"/>
      <c r="F14" s="105"/>
      <c r="G14" s="3"/>
      <c r="H14" s="76" t="str">
        <f>IF(langue="an",AN_27,FR_27)</f>
        <v>Succursale</v>
      </c>
      <c r="I14" s="76"/>
      <c r="J14" s="14"/>
      <c r="K14" s="39"/>
    </row>
    <row r="15" spans="1:11" s="30" customFormat="1" ht="15.75" customHeight="1" thickBot="1">
      <c r="A15" s="38"/>
      <c r="B15" s="40"/>
      <c r="C15" s="3"/>
      <c r="D15" s="3"/>
      <c r="E15" s="3"/>
      <c r="F15" s="3"/>
      <c r="G15" s="3"/>
      <c r="H15" s="3"/>
      <c r="I15" s="3"/>
      <c r="J15" s="3"/>
      <c r="K15" s="39"/>
    </row>
    <row r="16" spans="1:11" ht="16.5" thickBot="1">
      <c r="A16" s="106" t="str">
        <f>IF(langue="an",AN_07,FR_07)</f>
        <v>Section 2 : Demande</v>
      </c>
      <c r="B16" s="107"/>
      <c r="C16" s="107"/>
      <c r="D16" s="107"/>
      <c r="E16" s="107"/>
      <c r="F16" s="107"/>
      <c r="G16" s="107"/>
      <c r="H16" s="107"/>
      <c r="I16" s="107"/>
      <c r="J16" s="107"/>
      <c r="K16" s="108"/>
    </row>
    <row r="17" spans="1:11" s="30" customFormat="1" ht="7.5" customHeight="1">
      <c r="A17" s="38"/>
      <c r="B17" s="40"/>
      <c r="C17" s="3"/>
      <c r="D17" s="3"/>
      <c r="E17" s="3"/>
      <c r="F17" s="3"/>
      <c r="G17" s="3"/>
      <c r="H17" s="3"/>
      <c r="I17" s="3"/>
      <c r="J17" s="3"/>
      <c r="K17" s="39"/>
    </row>
    <row r="18" spans="1:11" s="30" customFormat="1" ht="15.75" customHeight="1">
      <c r="A18" s="38"/>
      <c r="B18" s="15" t="str">
        <f>IF(langue="an",AN_08,FR_08)</f>
        <v>Date du retrait :</v>
      </c>
      <c r="C18" s="29"/>
      <c r="D18" s="100"/>
      <c r="E18" s="95"/>
      <c r="G18" s="3"/>
      <c r="H18" s="3"/>
      <c r="I18" s="3"/>
      <c r="J18" s="3"/>
      <c r="K18" s="39"/>
    </row>
    <row r="19" spans="1:11" s="30" customFormat="1" ht="15.75" customHeight="1">
      <c r="A19" s="38"/>
      <c r="B19" s="1"/>
      <c r="C19" s="41"/>
      <c r="D19" s="67" t="str">
        <f>IF(langue="an",AN_30,FR_30)</f>
        <v>(AAAA-MM-JJ)</v>
      </c>
      <c r="E19" s="3"/>
      <c r="F19" s="42"/>
      <c r="G19" s="3"/>
      <c r="H19" s="3"/>
      <c r="I19" s="3"/>
      <c r="J19" s="3"/>
      <c r="K19" s="39"/>
    </row>
    <row r="20" spans="1:11" s="30" customFormat="1" ht="22.5" customHeight="1">
      <c r="A20" s="38"/>
      <c r="B20" s="96" t="str">
        <f>IF(langue="an",AN_09,FR_09)</f>
        <v>Par la présente, je demande à Disnat (choisissez l'une des 2 options suivantes) :</v>
      </c>
      <c r="C20" s="41"/>
      <c r="D20" s="3"/>
      <c r="E20" s="3"/>
      <c r="F20" s="42"/>
      <c r="G20" s="3"/>
      <c r="H20" s="3"/>
      <c r="I20" s="3"/>
      <c r="J20" s="3"/>
      <c r="K20" s="39"/>
    </row>
    <row r="21" spans="1:11" s="30" customFormat="1" ht="7.5" customHeight="1">
      <c r="A21" s="38"/>
      <c r="B21" s="1"/>
      <c r="C21" s="41"/>
      <c r="D21" s="3"/>
      <c r="E21" s="3"/>
      <c r="F21" s="42"/>
      <c r="G21" s="3"/>
      <c r="H21" s="3"/>
      <c r="I21" s="3"/>
      <c r="J21" s="3"/>
      <c r="K21" s="39"/>
    </row>
    <row r="22" spans="1:11" s="30" customFormat="1" ht="15.75" customHeight="1">
      <c r="A22" s="38"/>
      <c r="B22" s="1"/>
      <c r="C22" s="41"/>
      <c r="D22" s="3"/>
      <c r="E22" s="3"/>
      <c r="F22" s="42"/>
      <c r="G22" s="3"/>
      <c r="H22" s="3"/>
      <c r="I22" s="3"/>
      <c r="J22" s="3"/>
      <c r="K22" s="39"/>
    </row>
    <row r="23" spans="1:11" s="30" customFormat="1" ht="15.75" customHeight="1">
      <c r="A23" s="38"/>
      <c r="B23" s="1"/>
      <c r="C23" s="41"/>
      <c r="D23" s="3"/>
      <c r="E23" s="3"/>
      <c r="F23" s="42"/>
      <c r="G23" s="3"/>
      <c r="H23" s="3"/>
      <c r="I23" s="3"/>
      <c r="J23" s="3"/>
      <c r="K23" s="39"/>
    </row>
    <row r="24" spans="1:11" s="30" customFormat="1" ht="15.75" customHeight="1">
      <c r="A24" s="38"/>
      <c r="B24" s="40"/>
      <c r="C24" s="42"/>
      <c r="D24" s="3"/>
      <c r="E24" s="43"/>
      <c r="F24" s="44"/>
      <c r="G24" s="3"/>
      <c r="H24" s="45"/>
      <c r="I24" s="47"/>
      <c r="J24" s="47"/>
      <c r="K24" s="39"/>
    </row>
    <row r="25" spans="1:11" s="30" customFormat="1" ht="15.75" customHeight="1">
      <c r="A25" s="38"/>
      <c r="B25" s="40"/>
      <c r="C25" s="3"/>
      <c r="D25" s="3"/>
      <c r="E25" s="3"/>
      <c r="F25" s="3"/>
      <c r="G25" s="88" t="str">
        <f>IF(langue="an",AN_11,FR_11)</f>
        <v>Retenues d'impôts (en % ou en argent) :</v>
      </c>
      <c r="H25" s="48"/>
      <c r="I25" s="48"/>
      <c r="J25" s="3"/>
      <c r="K25" s="39"/>
    </row>
    <row r="26" spans="1:11" s="50" customFormat="1" ht="21" customHeight="1">
      <c r="A26" s="33"/>
      <c r="B26" s="34"/>
      <c r="C26" s="49"/>
      <c r="D26" s="98"/>
      <c r="F26" s="51"/>
      <c r="G26" s="101"/>
      <c r="H26" s="52"/>
      <c r="I26" s="101"/>
      <c r="J26" s="53"/>
      <c r="K26" s="54"/>
    </row>
    <row r="27" spans="1:11" s="50" customFormat="1" ht="15.75" customHeight="1">
      <c r="A27" s="33"/>
      <c r="B27" s="34"/>
      <c r="C27" s="41"/>
      <c r="D27" s="55" t="str">
        <f>IF(langue="an",AN_10,FR_10)</f>
        <v>Montant</v>
      </c>
      <c r="F27" s="56"/>
      <c r="G27" s="11" t="str">
        <f>IF(langue="an",AN_12,FR_12)</f>
        <v>Fédéral</v>
      </c>
      <c r="H27" s="52"/>
      <c r="I27" s="11" t="s">
        <v>16</v>
      </c>
      <c r="J27" s="53"/>
      <c r="K27" s="54"/>
    </row>
    <row r="28" spans="1:11" s="30" customFormat="1" ht="7.5" customHeight="1">
      <c r="A28" s="38"/>
      <c r="B28" s="40"/>
      <c r="C28" s="3"/>
      <c r="D28" s="3"/>
      <c r="E28" s="3"/>
      <c r="F28" s="3"/>
      <c r="G28" s="3"/>
      <c r="H28" s="3"/>
      <c r="I28" s="3"/>
      <c r="J28" s="3"/>
      <c r="K28" s="39"/>
    </row>
    <row r="29" spans="1:11" s="50" customFormat="1" ht="15.75" customHeight="1">
      <c r="A29" s="33"/>
      <c r="B29" s="79" t="str">
        <f>IF(langue="an",AN_28,FR_28)</f>
        <v>         ET/OU</v>
      </c>
      <c r="D29" s="41"/>
      <c r="E29" s="57"/>
      <c r="F29" s="56"/>
      <c r="G29" s="58"/>
      <c r="H29" s="52"/>
      <c r="I29" s="47"/>
      <c r="J29" s="47"/>
      <c r="K29" s="54"/>
    </row>
    <row r="30" spans="1:11" s="30" customFormat="1" ht="7.5" customHeight="1">
      <c r="A30" s="38"/>
      <c r="B30" s="40"/>
      <c r="C30" s="3"/>
      <c r="D30" s="3"/>
      <c r="E30" s="3"/>
      <c r="F30" s="3"/>
      <c r="G30" s="3"/>
      <c r="H30" s="3"/>
      <c r="I30" s="3"/>
      <c r="J30" s="3"/>
      <c r="K30" s="39"/>
    </row>
    <row r="31" spans="1:11" s="30" customFormat="1" ht="15.75" customHeight="1">
      <c r="A31" s="38"/>
      <c r="B31" s="40"/>
      <c r="C31" s="42"/>
      <c r="D31" s="2" t="str">
        <f>IF(langue="an",AN_13,FR_13)</f>
        <v>                             (Prévoyez la liquidité nécessaire pour les impôts)</v>
      </c>
      <c r="E31" s="3"/>
      <c r="F31" s="42"/>
      <c r="G31" s="59"/>
      <c r="H31" s="59"/>
      <c r="I31" s="60"/>
      <c r="J31" s="60"/>
      <c r="K31" s="39"/>
    </row>
    <row r="32" spans="1:11" s="30" customFormat="1" ht="20.25" customHeight="1">
      <c r="A32" s="38"/>
      <c r="B32" s="40"/>
      <c r="C32" s="42" t="str">
        <f>IF(langue="an",AN_29,FR_29)</f>
        <v>* Pour chaque titre inscrit dans le tableau, veuillez fournir une pièce justificative de la cote du jour.</v>
      </c>
      <c r="D32" s="3"/>
      <c r="E32" s="3"/>
      <c r="F32" s="42"/>
      <c r="G32" s="3"/>
      <c r="H32" s="3"/>
      <c r="I32" s="3"/>
      <c r="J32" s="3"/>
      <c r="K32" s="39"/>
    </row>
    <row r="33" spans="1:11" s="30" customFormat="1" ht="24" customHeight="1">
      <c r="A33" s="38"/>
      <c r="B33" s="40"/>
      <c r="C33" s="22" t="str">
        <f>IF(langue="an",AN_14,FR_14)</f>
        <v>Quantité</v>
      </c>
      <c r="D33" s="109" t="str">
        <f>IF(langue="an",AN_15,FR_15)</f>
        <v>Description + Code IBM</v>
      </c>
      <c r="E33" s="110"/>
      <c r="F33" s="20" t="s">
        <v>11</v>
      </c>
      <c r="G33" s="19" t="str">
        <f>IF(langue="an",AN_16,FR_16)</f>
        <v>Prix unitaire CAD</v>
      </c>
      <c r="H33" s="18" t="str">
        <f>IF(langue="an",AN_17,FR_17)</f>
        <v>Intérêts courus</v>
      </c>
      <c r="I33" s="20" t="str">
        <f>IF(langue="an",AN_18,FR_18)</f>
        <v>Valeur ($)</v>
      </c>
      <c r="J33" s="23"/>
      <c r="K33" s="39"/>
    </row>
    <row r="34" spans="1:11" s="30" customFormat="1" ht="24" customHeight="1">
      <c r="A34" s="38"/>
      <c r="B34" s="40"/>
      <c r="C34" s="16"/>
      <c r="D34" s="21"/>
      <c r="E34" s="28"/>
      <c r="F34" s="17"/>
      <c r="G34" s="16"/>
      <c r="H34" s="26"/>
      <c r="I34" s="99">
        <f>IF((((C34*G34)+H34)=0),"",IF(OR((F34="a"),(F34="f")),((C34*G34)+H34),IF((F34="obl"),(((C34/100)*G34)+H34),IF((F34="opt"),(((C34*100)*G34)+H34)))))</f>
      </c>
      <c r="J34" s="61"/>
      <c r="K34" s="39"/>
    </row>
    <row r="35" spans="1:11" s="30" customFormat="1" ht="23.25" customHeight="1">
      <c r="A35" s="38"/>
      <c r="B35" s="40"/>
      <c r="C35" s="16"/>
      <c r="D35" s="21"/>
      <c r="E35" s="28"/>
      <c r="F35" s="17"/>
      <c r="G35" s="16"/>
      <c r="H35" s="26"/>
      <c r="I35" s="99">
        <f>IF((((C35*G35)+H35)=0),"",IF(OR((F35="a"),(F35="f")),((C35*G35)+H35),IF((F35="obl"),(((C35/100)*G35)+H35),IF((F35="opt"),(((C35*100)*G35)+H35)))))</f>
      </c>
      <c r="J35" s="61"/>
      <c r="K35" s="39"/>
    </row>
    <row r="36" spans="1:11" s="30" customFormat="1" ht="23.25" customHeight="1">
      <c r="A36" s="38"/>
      <c r="B36" s="40"/>
      <c r="C36" s="16"/>
      <c r="D36" s="21"/>
      <c r="E36" s="28"/>
      <c r="F36" s="17"/>
      <c r="G36" s="16"/>
      <c r="H36" s="26"/>
      <c r="I36" s="99">
        <f>IF((((C36*G36)+H36)=0),"",IF(OR((F36="a"),(F36="f")),((C36*G36)+H36),IF((F36="obl"),(((C36/100)*G36)+H36),IF((F36="opt"),(((C36*100)*G36)+H36)))))</f>
      </c>
      <c r="J36" s="61"/>
      <c r="K36" s="39"/>
    </row>
    <row r="37" spans="1:11" s="30" customFormat="1" ht="23.25" customHeight="1">
      <c r="A37" s="38"/>
      <c r="B37" s="40"/>
      <c r="C37" s="16"/>
      <c r="D37" s="21"/>
      <c r="E37" s="28"/>
      <c r="F37" s="17"/>
      <c r="G37" s="16"/>
      <c r="H37" s="26"/>
      <c r="I37" s="99">
        <f>IF((((C37*G37)+H37)=0),"",IF(OR((F37="a"),(F37="f")),((C37*G37)+H37),IF((F37="obl"),(((C37/100)*G37)+H37),IF((F37="opt"),(((C37*100)*G37)+H37)))))</f>
      </c>
      <c r="J37" s="61"/>
      <c r="K37" s="39"/>
    </row>
    <row r="38" spans="1:11" s="30" customFormat="1" ht="23.25" customHeight="1">
      <c r="A38" s="38"/>
      <c r="B38" s="40"/>
      <c r="C38" s="113" t="s">
        <v>9</v>
      </c>
      <c r="D38" s="114"/>
      <c r="E38" s="114"/>
      <c r="F38" s="114"/>
      <c r="G38" s="114"/>
      <c r="H38" s="115"/>
      <c r="I38" s="99">
        <f>IF(OR(I34=FALSE,I35=FALSE,I36=FALSE,I37=FALSE),FALSE,IF(((SUM(I34:I37))=0),"",ROUND(SUM(I34:I37),2)))</f>
      </c>
      <c r="J38" s="61"/>
      <c r="K38" s="39"/>
    </row>
    <row r="39" spans="1:11" s="30" customFormat="1" ht="15.75" customHeight="1" thickBot="1">
      <c r="A39" s="38"/>
      <c r="B39" s="40"/>
      <c r="C39" s="42"/>
      <c r="D39" s="3"/>
      <c r="E39" s="3"/>
      <c r="F39" s="42"/>
      <c r="G39" s="3"/>
      <c r="H39" s="3"/>
      <c r="I39" s="3"/>
      <c r="J39" s="3"/>
      <c r="K39" s="39"/>
    </row>
    <row r="40" spans="1:11" s="30" customFormat="1" ht="16.5" thickBot="1">
      <c r="A40" s="106" t="str">
        <f>IF(langue="an",AN_19,FR_19)</f>
        <v>Section 3 : Mode de versement</v>
      </c>
      <c r="B40" s="107"/>
      <c r="C40" s="107"/>
      <c r="D40" s="107"/>
      <c r="E40" s="107"/>
      <c r="F40" s="107"/>
      <c r="G40" s="107"/>
      <c r="H40" s="107"/>
      <c r="I40" s="107"/>
      <c r="J40" s="107"/>
      <c r="K40" s="108"/>
    </row>
    <row r="41" spans="1:11" s="30" customFormat="1" ht="7.5" customHeight="1">
      <c r="A41" s="38"/>
      <c r="B41" s="40"/>
      <c r="C41" s="42"/>
      <c r="D41" s="3"/>
      <c r="E41" s="3"/>
      <c r="F41" s="42"/>
      <c r="G41" s="3"/>
      <c r="H41" s="3"/>
      <c r="I41" s="3"/>
      <c r="J41" s="3"/>
      <c r="K41" s="39"/>
    </row>
    <row r="42" spans="1:11" s="30" customFormat="1" ht="15.75" customHeight="1">
      <c r="A42" s="38"/>
      <c r="B42" s="4" t="str">
        <f>IF(langue="an",AN_20,FR_20)</f>
        <v>Choisissez l'une des options suivantes :</v>
      </c>
      <c r="C42" s="42"/>
      <c r="D42" s="3"/>
      <c r="E42" s="3"/>
      <c r="F42" s="42"/>
      <c r="G42" s="3"/>
      <c r="H42" s="3"/>
      <c r="I42" s="3"/>
      <c r="J42" s="3"/>
      <c r="K42" s="39"/>
    </row>
    <row r="43" spans="1:11" s="30" customFormat="1" ht="7.5" customHeight="1">
      <c r="A43" s="38"/>
      <c r="B43" s="4"/>
      <c r="C43" s="42"/>
      <c r="D43" s="3"/>
      <c r="E43" s="3"/>
      <c r="F43" s="42"/>
      <c r="G43" s="3"/>
      <c r="H43" s="3"/>
      <c r="I43" s="3"/>
      <c r="J43" s="3"/>
      <c r="K43" s="39"/>
    </row>
    <row r="44" spans="1:11" s="30" customFormat="1" ht="15.75" customHeight="1">
      <c r="A44" s="38"/>
      <c r="B44" s="4"/>
      <c r="C44" s="42"/>
      <c r="D44" s="10"/>
      <c r="E44" s="3"/>
      <c r="F44" s="42"/>
      <c r="H44" s="3"/>
      <c r="I44" s="3"/>
      <c r="J44" s="62"/>
      <c r="K44" s="39"/>
    </row>
    <row r="45" spans="1:11" s="30" customFormat="1" ht="15.75" customHeight="1">
      <c r="A45" s="38"/>
      <c r="B45" s="4"/>
      <c r="C45" s="42"/>
      <c r="D45" s="5" t="str">
        <f>IF(langue="an",AN_06,FR_06)</f>
        <v>Numéro de compte</v>
      </c>
      <c r="E45" s="3"/>
      <c r="F45" s="3"/>
      <c r="H45" s="3"/>
      <c r="I45" s="3"/>
      <c r="J45" s="3"/>
      <c r="K45" s="39"/>
    </row>
    <row r="46" spans="1:11" s="30" customFormat="1" ht="6.75" customHeight="1">
      <c r="A46" s="38"/>
      <c r="B46" s="4"/>
      <c r="C46" s="42"/>
      <c r="D46" s="3"/>
      <c r="E46" s="3"/>
      <c r="F46" s="42"/>
      <c r="G46" s="5"/>
      <c r="H46" s="3"/>
      <c r="I46" s="3"/>
      <c r="J46" s="3"/>
      <c r="K46" s="39"/>
    </row>
    <row r="47" spans="1:11" s="30" customFormat="1" ht="15.75" customHeight="1">
      <c r="A47" s="38"/>
      <c r="B47" s="4"/>
      <c r="C47" s="42"/>
      <c r="D47" s="3"/>
      <c r="E47" s="10"/>
      <c r="G47" s="3"/>
      <c r="H47" s="63"/>
      <c r="I47" s="3"/>
      <c r="J47" s="3"/>
      <c r="K47" s="39"/>
    </row>
    <row r="48" spans="1:11" s="30" customFormat="1" ht="15.75" customHeight="1">
      <c r="A48" s="38"/>
      <c r="B48" s="4"/>
      <c r="C48" s="42"/>
      <c r="D48" s="3"/>
      <c r="E48" s="5" t="str">
        <f>IF(langue="an",AN_06,FR_06)</f>
        <v>Numéro de compte</v>
      </c>
      <c r="G48" s="3"/>
      <c r="H48" s="3"/>
      <c r="I48" s="3"/>
      <c r="J48" s="3"/>
      <c r="K48" s="39"/>
    </row>
    <row r="49" spans="1:11" s="30" customFormat="1" ht="7.5" customHeight="1" thickBot="1">
      <c r="A49" s="38"/>
      <c r="B49" s="40"/>
      <c r="C49" s="42"/>
      <c r="D49" s="3"/>
      <c r="E49" s="3"/>
      <c r="F49" s="42"/>
      <c r="G49" s="3"/>
      <c r="H49" s="3"/>
      <c r="I49" s="3"/>
      <c r="J49" s="3"/>
      <c r="K49" s="39"/>
    </row>
    <row r="50" spans="1:11" s="30" customFormat="1" ht="16.5" thickBot="1">
      <c r="A50" s="106" t="str">
        <f>IF(langue="an",AN_21,FR_21)</f>
        <v>Section 4 : Frais</v>
      </c>
      <c r="B50" s="107"/>
      <c r="C50" s="107"/>
      <c r="D50" s="107"/>
      <c r="E50" s="107"/>
      <c r="F50" s="107"/>
      <c r="G50" s="107"/>
      <c r="H50" s="107"/>
      <c r="I50" s="107"/>
      <c r="J50" s="107"/>
      <c r="K50" s="108"/>
    </row>
    <row r="51" spans="1:11" s="30" customFormat="1" ht="6.75" customHeight="1">
      <c r="A51" s="38"/>
      <c r="B51" s="40"/>
      <c r="C51" s="42"/>
      <c r="D51" s="3"/>
      <c r="E51" s="3"/>
      <c r="F51" s="42"/>
      <c r="G51" s="3"/>
      <c r="H51" s="3"/>
      <c r="I51" s="3"/>
      <c r="J51" s="3"/>
      <c r="K51" s="39"/>
    </row>
    <row r="52" spans="1:11" s="30" customFormat="1" ht="22.5" customHeight="1">
      <c r="A52" s="38"/>
      <c r="B52" s="111" t="str">
        <f>IF(langue="an",AN_22,FR_22)</f>
        <v>Je suis conscient que des frais me seront facturés selon la tarification en vigueur, donc facturez lesdits frais :</v>
      </c>
      <c r="C52" s="112"/>
      <c r="D52" s="112"/>
      <c r="E52" s="112"/>
      <c r="F52" s="112"/>
      <c r="G52" s="112"/>
      <c r="H52" s="112"/>
      <c r="I52" s="112"/>
      <c r="J52" s="112"/>
      <c r="K52" s="39"/>
    </row>
    <row r="53" spans="1:11" s="30" customFormat="1" ht="7.5" customHeight="1">
      <c r="A53" s="38"/>
      <c r="B53" s="4"/>
      <c r="C53" s="42"/>
      <c r="D53" s="3"/>
      <c r="E53" s="3"/>
      <c r="F53" s="42"/>
      <c r="G53" s="3"/>
      <c r="H53" s="3"/>
      <c r="I53" s="3"/>
      <c r="J53" s="3"/>
      <c r="K53" s="39"/>
    </row>
    <row r="54" spans="1:11" s="30" customFormat="1" ht="15.75" customHeight="1">
      <c r="A54" s="38"/>
      <c r="B54" s="4"/>
      <c r="C54" s="42"/>
      <c r="D54" s="3"/>
      <c r="E54" s="3"/>
      <c r="F54" s="42"/>
      <c r="G54" s="3"/>
      <c r="H54" s="3"/>
      <c r="I54" s="81"/>
      <c r="J54" s="3"/>
      <c r="K54" s="39"/>
    </row>
    <row r="55" spans="1:11" s="30" customFormat="1" ht="15.75" customHeight="1">
      <c r="A55" s="38"/>
      <c r="B55" s="4"/>
      <c r="C55" s="42"/>
      <c r="D55" s="3"/>
      <c r="E55" s="3"/>
      <c r="F55" s="42"/>
      <c r="G55" s="3"/>
      <c r="H55" s="3"/>
      <c r="I55" s="5" t="str">
        <f>IF(langue="an",AN_06,FR_06)</f>
        <v>Numéro de compte</v>
      </c>
      <c r="J55" s="3"/>
      <c r="K55" s="39"/>
    </row>
    <row r="56" spans="1:11" s="50" customFormat="1" ht="7.5" customHeight="1" thickBot="1">
      <c r="A56" s="33"/>
      <c r="B56" s="1"/>
      <c r="C56" s="49"/>
      <c r="D56" s="41"/>
      <c r="E56" s="64"/>
      <c r="G56" s="41"/>
      <c r="H56" s="41"/>
      <c r="I56" s="41"/>
      <c r="J56" s="41"/>
      <c r="K56" s="54"/>
    </row>
    <row r="57" spans="1:11" ht="16.5" thickBot="1">
      <c r="A57" s="106" t="s">
        <v>21</v>
      </c>
      <c r="B57" s="107"/>
      <c r="C57" s="107"/>
      <c r="D57" s="107"/>
      <c r="E57" s="107"/>
      <c r="F57" s="107"/>
      <c r="G57" s="107"/>
      <c r="H57" s="107"/>
      <c r="I57" s="107"/>
      <c r="J57" s="107"/>
      <c r="K57" s="108"/>
    </row>
    <row r="58" spans="1:11" s="30" customFormat="1" ht="15.75" customHeight="1">
      <c r="A58" s="38"/>
      <c r="B58" s="40"/>
      <c r="C58" s="3"/>
      <c r="D58" s="3"/>
      <c r="E58" s="3"/>
      <c r="F58" s="3"/>
      <c r="G58" s="3"/>
      <c r="H58" s="3"/>
      <c r="I58" s="3"/>
      <c r="J58" s="3"/>
      <c r="K58" s="39"/>
    </row>
    <row r="59" spans="1:11" s="30" customFormat="1" ht="15.75" customHeight="1">
      <c r="A59" s="38"/>
      <c r="B59" s="46"/>
      <c r="C59" s="46"/>
      <c r="D59" s="46"/>
      <c r="E59" s="46"/>
      <c r="F59" s="65"/>
      <c r="G59" s="66"/>
      <c r="H59" s="37"/>
      <c r="I59" s="80"/>
      <c r="J59" s="25"/>
      <c r="K59" s="39"/>
    </row>
    <row r="60" spans="1:11" s="30" customFormat="1" ht="15.75" customHeight="1">
      <c r="A60" s="38"/>
      <c r="B60" s="6" t="str">
        <f>IF(langue="an",AN_23,FR_23)</f>
        <v>Signature du rentier</v>
      </c>
      <c r="C60" s="6"/>
      <c r="D60" s="67"/>
      <c r="E60" s="67"/>
      <c r="F60" s="67"/>
      <c r="G60" s="3"/>
      <c r="H60" s="12"/>
      <c r="I60" s="76" t="s">
        <v>3</v>
      </c>
      <c r="J60" s="76"/>
      <c r="K60" s="68"/>
    </row>
    <row r="61" spans="1:11" s="30" customFormat="1" ht="15.75" customHeight="1">
      <c r="A61" s="38"/>
      <c r="B61" s="34"/>
      <c r="C61" s="67"/>
      <c r="D61" s="67"/>
      <c r="E61" s="67"/>
      <c r="F61" s="67"/>
      <c r="G61" s="3"/>
      <c r="H61" s="3"/>
      <c r="I61" s="69"/>
      <c r="J61" s="69"/>
      <c r="K61" s="68"/>
    </row>
    <row r="62" spans="1:11" s="30" customFormat="1" ht="15.75" customHeight="1">
      <c r="A62" s="38"/>
      <c r="B62" s="75"/>
      <c r="C62" s="24"/>
      <c r="D62" s="24"/>
      <c r="E62" s="24"/>
      <c r="F62" s="23"/>
      <c r="G62" s="23"/>
      <c r="H62" s="41"/>
      <c r="I62" s="80"/>
      <c r="J62" s="25"/>
      <c r="K62" s="39"/>
    </row>
    <row r="63" spans="1:11" s="30" customFormat="1" ht="15.75" customHeight="1">
      <c r="A63" s="38"/>
      <c r="B63" s="6" t="str">
        <f>IF(langue="an",AN_24,FR_24)</f>
        <v>Signature du bénéficiaire irrévocable (si applicable)</v>
      </c>
      <c r="C63" s="6"/>
      <c r="D63" s="70"/>
      <c r="E63" s="67"/>
      <c r="F63" s="67"/>
      <c r="G63" s="3"/>
      <c r="H63" s="3"/>
      <c r="I63" s="76" t="s">
        <v>3</v>
      </c>
      <c r="J63" s="76"/>
      <c r="K63" s="39"/>
    </row>
    <row r="64" spans="1:11" s="30" customFormat="1" ht="15.75" customHeight="1">
      <c r="A64" s="38"/>
      <c r="B64" s="6"/>
      <c r="C64" s="6"/>
      <c r="D64" s="70"/>
      <c r="E64" s="67"/>
      <c r="F64" s="67"/>
      <c r="G64" s="3"/>
      <c r="H64" s="3"/>
      <c r="I64" s="76"/>
      <c r="J64" s="76"/>
      <c r="K64" s="39"/>
    </row>
    <row r="65" spans="1:11" s="30" customFormat="1" ht="15.75" customHeight="1">
      <c r="A65" s="38" t="str">
        <f>IF(langue="an",AN_25,FR_25)</f>
        <v>* Des conditions particulières s'appliquent pour les retraits effectués aux comptes CRI et FRV.</v>
      </c>
      <c r="B65" s="6"/>
      <c r="C65" s="6"/>
      <c r="D65" s="70"/>
      <c r="E65" s="67"/>
      <c r="F65" s="67"/>
      <c r="G65" s="3"/>
      <c r="H65" s="3"/>
      <c r="I65" s="76"/>
      <c r="J65" s="76"/>
      <c r="K65" s="39"/>
    </row>
    <row r="66" spans="1:11" s="30" customFormat="1" ht="7.5" customHeight="1" thickBot="1">
      <c r="A66" s="71"/>
      <c r="B66" s="72"/>
      <c r="C66" s="73"/>
      <c r="D66" s="73"/>
      <c r="E66" s="73"/>
      <c r="F66" s="73"/>
      <c r="G66" s="73"/>
      <c r="H66" s="73"/>
      <c r="I66" s="73"/>
      <c r="J66" s="73"/>
      <c r="K66" s="74"/>
    </row>
    <row r="99" spans="1:2" ht="15.75" customHeight="1">
      <c r="A99" s="7" t="s">
        <v>13</v>
      </c>
      <c r="B99" s="7" t="s">
        <v>14</v>
      </c>
    </row>
    <row r="100" ht="15.75" customHeight="1">
      <c r="A100" s="8">
        <v>1</v>
      </c>
    </row>
    <row r="101" ht="15.75" customHeight="1">
      <c r="A101" s="8">
        <v>2</v>
      </c>
    </row>
    <row r="102" ht="15.75" customHeight="1">
      <c r="A102" s="8">
        <v>3</v>
      </c>
    </row>
    <row r="103" ht="15.75" customHeight="1">
      <c r="A103" s="8">
        <v>4</v>
      </c>
    </row>
    <row r="104" ht="15.75" customHeight="1">
      <c r="A104" s="8">
        <v>5</v>
      </c>
    </row>
    <row r="105" ht="15.75" customHeight="1">
      <c r="A105" s="8">
        <v>6</v>
      </c>
    </row>
    <row r="106" ht="15.75" customHeight="1">
      <c r="A106" s="8">
        <v>7</v>
      </c>
    </row>
    <row r="107" ht="15.75" customHeight="1">
      <c r="A107" s="8">
        <v>8</v>
      </c>
    </row>
    <row r="108" ht="15.75" customHeight="1">
      <c r="A108" s="8">
        <v>9</v>
      </c>
    </row>
    <row r="109" ht="15.75" customHeight="1">
      <c r="A109" s="8">
        <v>10</v>
      </c>
    </row>
    <row r="110" ht="15.75" customHeight="1">
      <c r="A110" s="8">
        <v>11</v>
      </c>
    </row>
  </sheetData>
  <sheetProtection password="CC45" sheet="1" objects="1" scenarios="1"/>
  <mergeCells count="10">
    <mergeCell ref="A57:K57"/>
    <mergeCell ref="A50:K50"/>
    <mergeCell ref="A8:K8"/>
    <mergeCell ref="B52:J52"/>
    <mergeCell ref="A40:K40"/>
    <mergeCell ref="C38:H38"/>
    <mergeCell ref="A5:K5"/>
    <mergeCell ref="B14:F14"/>
    <mergeCell ref="A16:K16"/>
    <mergeCell ref="D33:E33"/>
  </mergeCells>
  <dataValidations count="3">
    <dataValidation allowBlank="1" showInputMessage="1" showErrorMessage="1" prompt="Pour les Fonds communs de placement, ajoutez les 3 décimales de la quantité." sqref="C34:C37"/>
    <dataValidation type="custom" allowBlank="1" showInputMessage="1" showErrorMessage="1" error="Yes!!!" sqref="G47">
      <formula1>$I$9=$D$45</formula1>
    </dataValidation>
    <dataValidation allowBlank="1" showInputMessage="1" showErrorMessage="1" promptTitle="Tapez le type de produit :" prompt="&#10;A     (pour Actions)&#10;F     (pour Fonds communs de pl.)&#10;OBL (pour Obligations)&#10;OPT (pour Options)" sqref="F34:F37"/>
  </dataValidations>
  <printOptions horizontalCentered="1"/>
  <pageMargins left="0.68" right="0.7" top="0.41" bottom="0.43" header="0.28" footer="0.25"/>
  <pageSetup fitToHeight="1" fitToWidth="1" horizontalDpi="600" verticalDpi="600" orientation="portrait" scale="80" r:id="rId2"/>
  <headerFooter alignWithMargins="0">
    <oddFooter>&amp;L&amp;7D182&amp;R&amp;7 09/2009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B62"/>
  <sheetViews>
    <sheetView workbookViewId="0" topLeftCell="A1">
      <selection activeCell="B9" sqref="B9"/>
    </sheetView>
  </sheetViews>
  <sheetFormatPr defaultColWidth="11.00390625" defaultRowHeight="14.25"/>
  <cols>
    <col min="1" max="1" width="12.625" style="0" bestFit="1" customWidth="1"/>
  </cols>
  <sheetData>
    <row r="1" spans="1:2" ht="15">
      <c r="A1" s="82" t="s">
        <v>26</v>
      </c>
      <c r="B1" t="s">
        <v>135</v>
      </c>
    </row>
    <row r="3" spans="1:2" ht="15">
      <c r="A3" s="82" t="s">
        <v>177</v>
      </c>
      <c r="B3" t="s">
        <v>86</v>
      </c>
    </row>
    <row r="4" spans="1:2" ht="15">
      <c r="A4" s="82" t="s">
        <v>178</v>
      </c>
      <c r="B4" t="s">
        <v>87</v>
      </c>
    </row>
    <row r="5" spans="1:2" ht="15">
      <c r="A5" s="82" t="s">
        <v>179</v>
      </c>
      <c r="B5" t="s">
        <v>100</v>
      </c>
    </row>
    <row r="6" spans="1:2" ht="15">
      <c r="A6" s="82" t="s">
        <v>180</v>
      </c>
      <c r="B6" t="s">
        <v>88</v>
      </c>
    </row>
    <row r="7" spans="1:2" ht="15">
      <c r="A7" s="82" t="s">
        <v>181</v>
      </c>
      <c r="B7" t="s">
        <v>199</v>
      </c>
    </row>
    <row r="8" spans="1:2" ht="15">
      <c r="A8" s="82" t="s">
        <v>182</v>
      </c>
      <c r="B8" t="s">
        <v>200</v>
      </c>
    </row>
    <row r="9" spans="1:2" ht="15">
      <c r="A9" s="82" t="s">
        <v>183</v>
      </c>
      <c r="B9" t="s">
        <v>17</v>
      </c>
    </row>
    <row r="10" spans="1:2" ht="15">
      <c r="A10" s="82" t="s">
        <v>184</v>
      </c>
      <c r="B10" t="s">
        <v>30</v>
      </c>
    </row>
    <row r="11" spans="1:2" ht="15">
      <c r="A11" s="82" t="s">
        <v>185</v>
      </c>
      <c r="B11" t="s">
        <v>2</v>
      </c>
    </row>
    <row r="12" spans="1:2" ht="15">
      <c r="A12" s="82" t="s">
        <v>186</v>
      </c>
      <c r="B12" t="s">
        <v>29</v>
      </c>
    </row>
    <row r="13" spans="1:2" ht="15">
      <c r="A13" s="82" t="s">
        <v>187</v>
      </c>
      <c r="B13" t="s">
        <v>4</v>
      </c>
    </row>
    <row r="14" spans="1:2" ht="15">
      <c r="A14" s="82" t="s">
        <v>188</v>
      </c>
      <c r="B14" t="s">
        <v>31</v>
      </c>
    </row>
    <row r="15" spans="1:2" ht="15">
      <c r="A15" s="82" t="s">
        <v>189</v>
      </c>
      <c r="B15" t="s">
        <v>18</v>
      </c>
    </row>
    <row r="16" spans="1:2" ht="15">
      <c r="A16" s="82" t="s">
        <v>190</v>
      </c>
      <c r="B16" t="s">
        <v>32</v>
      </c>
    </row>
    <row r="17" spans="1:2" ht="15">
      <c r="A17" s="82" t="s">
        <v>191</v>
      </c>
      <c r="B17" t="s">
        <v>34</v>
      </c>
    </row>
    <row r="18" spans="1:2" ht="15">
      <c r="A18" s="82" t="s">
        <v>192</v>
      </c>
      <c r="B18" t="s">
        <v>33</v>
      </c>
    </row>
    <row r="19" spans="1:2" ht="15">
      <c r="A19" s="82" t="s">
        <v>193</v>
      </c>
      <c r="B19" t="s">
        <v>197</v>
      </c>
    </row>
    <row r="20" spans="1:2" ht="15">
      <c r="A20" s="82" t="s">
        <v>194</v>
      </c>
      <c r="B20" t="s">
        <v>198</v>
      </c>
    </row>
    <row r="21" spans="1:2" ht="15">
      <c r="A21" s="82" t="s">
        <v>51</v>
      </c>
      <c r="B21" t="s">
        <v>0</v>
      </c>
    </row>
    <row r="22" spans="1:2" ht="15">
      <c r="A22" s="82" t="s">
        <v>52</v>
      </c>
      <c r="B22" t="s">
        <v>35</v>
      </c>
    </row>
    <row r="23" spans="1:2" ht="15">
      <c r="A23" s="82" t="s">
        <v>53</v>
      </c>
      <c r="B23" t="s">
        <v>25</v>
      </c>
    </row>
    <row r="24" spans="1:2" ht="15">
      <c r="A24" s="82" t="s">
        <v>54</v>
      </c>
      <c r="B24" t="s">
        <v>41</v>
      </c>
    </row>
    <row r="25" spans="1:2" ht="15">
      <c r="A25" s="82" t="s">
        <v>55</v>
      </c>
      <c r="B25" t="s">
        <v>15</v>
      </c>
    </row>
    <row r="26" spans="1:2" ht="15">
      <c r="A26" s="82" t="s">
        <v>56</v>
      </c>
      <c r="B26" t="s">
        <v>42</v>
      </c>
    </row>
    <row r="27" spans="1:2" ht="15">
      <c r="A27" s="82" t="s">
        <v>57</v>
      </c>
      <c r="B27" t="s">
        <v>101</v>
      </c>
    </row>
    <row r="28" spans="1:2" ht="15">
      <c r="A28" s="82" t="s">
        <v>58</v>
      </c>
      <c r="B28" t="s">
        <v>102</v>
      </c>
    </row>
    <row r="29" spans="1:2" ht="15">
      <c r="A29" s="82" t="s">
        <v>59</v>
      </c>
      <c r="B29" t="s">
        <v>5</v>
      </c>
    </row>
    <row r="30" spans="1:2" ht="15">
      <c r="A30" s="82" t="s">
        <v>60</v>
      </c>
      <c r="B30" t="s">
        <v>36</v>
      </c>
    </row>
    <row r="31" spans="1:2" ht="15">
      <c r="A31" s="82" t="s">
        <v>61</v>
      </c>
      <c r="B31" t="s">
        <v>10</v>
      </c>
    </row>
    <row r="32" spans="1:2" ht="15">
      <c r="A32" s="82" t="s">
        <v>62</v>
      </c>
      <c r="B32" t="s">
        <v>37</v>
      </c>
    </row>
    <row r="33" spans="1:2" ht="15">
      <c r="A33" s="82" t="s">
        <v>63</v>
      </c>
      <c r="B33" t="s">
        <v>27</v>
      </c>
    </row>
    <row r="34" spans="1:2" ht="15">
      <c r="A34" s="82" t="s">
        <v>64</v>
      </c>
      <c r="B34" t="s">
        <v>38</v>
      </c>
    </row>
    <row r="35" spans="1:2" ht="15">
      <c r="A35" s="82" t="s">
        <v>65</v>
      </c>
      <c r="B35" t="s">
        <v>12</v>
      </c>
    </row>
    <row r="36" spans="1:2" ht="15">
      <c r="A36" s="82" t="s">
        <v>66</v>
      </c>
      <c r="B36" t="s">
        <v>39</v>
      </c>
    </row>
    <row r="37" spans="1:2" ht="15">
      <c r="A37" s="82" t="s">
        <v>67</v>
      </c>
      <c r="B37" t="s">
        <v>6</v>
      </c>
    </row>
    <row r="38" spans="1:2" ht="15">
      <c r="A38" s="82" t="s">
        <v>68</v>
      </c>
      <c r="B38" t="s">
        <v>40</v>
      </c>
    </row>
    <row r="39" spans="1:2" ht="15">
      <c r="A39" s="82" t="s">
        <v>69</v>
      </c>
      <c r="B39" t="s">
        <v>19</v>
      </c>
    </row>
    <row r="40" spans="1:2" ht="15">
      <c r="A40" s="82" t="s">
        <v>70</v>
      </c>
      <c r="B40" t="s">
        <v>48</v>
      </c>
    </row>
    <row r="41" spans="1:2" ht="15">
      <c r="A41" s="82" t="s">
        <v>71</v>
      </c>
      <c r="B41" t="s">
        <v>1</v>
      </c>
    </row>
    <row r="42" spans="1:2" ht="15">
      <c r="A42" s="82" t="s">
        <v>72</v>
      </c>
      <c r="B42" t="s">
        <v>47</v>
      </c>
    </row>
    <row r="43" spans="1:2" ht="15">
      <c r="A43" s="82" t="s">
        <v>73</v>
      </c>
      <c r="B43" t="s">
        <v>20</v>
      </c>
    </row>
    <row r="44" spans="1:2" ht="15">
      <c r="A44" s="82" t="s">
        <v>74</v>
      </c>
      <c r="B44" t="s">
        <v>43</v>
      </c>
    </row>
    <row r="45" spans="1:2" ht="15">
      <c r="A45" s="82" t="s">
        <v>75</v>
      </c>
      <c r="B45" t="s">
        <v>22</v>
      </c>
    </row>
    <row r="46" spans="1:2" ht="15">
      <c r="A46" s="82" t="s">
        <v>76</v>
      </c>
      <c r="B46" t="s">
        <v>44</v>
      </c>
    </row>
    <row r="47" spans="1:2" ht="15">
      <c r="A47" s="82" t="s">
        <v>77</v>
      </c>
      <c r="B47" t="s">
        <v>7</v>
      </c>
    </row>
    <row r="48" spans="1:2" ht="15">
      <c r="A48" s="82" t="s">
        <v>78</v>
      </c>
      <c r="B48" t="s">
        <v>45</v>
      </c>
    </row>
    <row r="49" spans="1:2" ht="15">
      <c r="A49" s="82" t="s">
        <v>79</v>
      </c>
      <c r="B49" t="s">
        <v>8</v>
      </c>
    </row>
    <row r="50" spans="1:2" ht="15">
      <c r="A50" s="82" t="s">
        <v>80</v>
      </c>
      <c r="B50" t="s">
        <v>46</v>
      </c>
    </row>
    <row r="51" spans="1:2" ht="15">
      <c r="A51" s="82" t="s">
        <v>81</v>
      </c>
      <c r="B51" t="s">
        <v>28</v>
      </c>
    </row>
    <row r="52" spans="1:2" ht="15">
      <c r="A52" s="82" t="s">
        <v>85</v>
      </c>
      <c r="B52" t="s">
        <v>132</v>
      </c>
    </row>
    <row r="53" spans="1:2" ht="15">
      <c r="A53" s="82" t="s">
        <v>82</v>
      </c>
      <c r="B53" t="s">
        <v>23</v>
      </c>
    </row>
    <row r="54" spans="1:2" ht="15">
      <c r="A54" s="82" t="s">
        <v>89</v>
      </c>
      <c r="B54" t="s">
        <v>50</v>
      </c>
    </row>
    <row r="55" spans="1:2" ht="15">
      <c r="A55" s="82" t="s">
        <v>83</v>
      </c>
      <c r="B55" t="s">
        <v>24</v>
      </c>
    </row>
    <row r="56" spans="1:2" ht="15">
      <c r="A56" s="82" t="s">
        <v>90</v>
      </c>
      <c r="B56" t="s">
        <v>49</v>
      </c>
    </row>
    <row r="57" spans="1:2" ht="15">
      <c r="A57" s="82" t="s">
        <v>84</v>
      </c>
      <c r="B57" t="s">
        <v>130</v>
      </c>
    </row>
    <row r="58" spans="1:2" ht="15">
      <c r="A58" s="82" t="s">
        <v>99</v>
      </c>
      <c r="B58" t="s">
        <v>129</v>
      </c>
    </row>
    <row r="59" spans="1:2" ht="15">
      <c r="A59" s="82" t="s">
        <v>133</v>
      </c>
      <c r="B59" t="s">
        <v>196</v>
      </c>
    </row>
    <row r="60" spans="1:2" ht="15">
      <c r="A60" s="82" t="s">
        <v>134</v>
      </c>
      <c r="B60" t="s">
        <v>195</v>
      </c>
    </row>
    <row r="61" spans="1:2" ht="15">
      <c r="A61" s="82" t="s">
        <v>137</v>
      </c>
      <c r="B61" t="s">
        <v>136</v>
      </c>
    </row>
    <row r="62" spans="1:2" ht="15">
      <c r="A62" s="82" t="s">
        <v>138</v>
      </c>
      <c r="B62" t="s">
        <v>139</v>
      </c>
    </row>
  </sheetData>
  <printOptions/>
  <pageMargins left="0.75" right="0.75" top="1" bottom="1" header="0.4921259845" footer="0.492125984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B38"/>
  <sheetViews>
    <sheetView workbookViewId="0" topLeftCell="A25">
      <selection activeCell="B37" sqref="B37"/>
    </sheetView>
  </sheetViews>
  <sheetFormatPr defaultColWidth="11.00390625" defaultRowHeight="14.25"/>
  <cols>
    <col min="1" max="1" width="36.125" style="0" bestFit="1" customWidth="1"/>
    <col min="2" max="2" width="68.25390625" style="0" bestFit="1" customWidth="1"/>
  </cols>
  <sheetData>
    <row r="1" spans="1:2" ht="15">
      <c r="A1" s="82" t="s">
        <v>141</v>
      </c>
      <c r="B1" t="s">
        <v>103</v>
      </c>
    </row>
    <row r="2" spans="1:2" ht="15">
      <c r="A2" s="82" t="s">
        <v>142</v>
      </c>
      <c r="B2" t="s">
        <v>104</v>
      </c>
    </row>
    <row r="3" spans="1:2" ht="15">
      <c r="A3" s="82" t="s">
        <v>143</v>
      </c>
      <c r="B3" t="s">
        <v>105</v>
      </c>
    </row>
    <row r="4" spans="1:2" ht="15">
      <c r="A4" s="82" t="s">
        <v>144</v>
      </c>
      <c r="B4" t="s">
        <v>106</v>
      </c>
    </row>
    <row r="5" spans="1:2" ht="15">
      <c r="A5" s="82" t="s">
        <v>145</v>
      </c>
      <c r="B5" t="s">
        <v>107</v>
      </c>
    </row>
    <row r="6" spans="1:2" ht="15">
      <c r="A6" s="82" t="s">
        <v>146</v>
      </c>
      <c r="B6" t="s">
        <v>108</v>
      </c>
    </row>
    <row r="7" spans="1:2" ht="15">
      <c r="A7" s="82" t="s">
        <v>147</v>
      </c>
      <c r="B7" t="s">
        <v>109</v>
      </c>
    </row>
    <row r="8" spans="1:2" ht="15">
      <c r="A8" s="82" t="s">
        <v>148</v>
      </c>
      <c r="B8" t="s">
        <v>131</v>
      </c>
    </row>
    <row r="9" spans="1:2" ht="15">
      <c r="A9" s="82" t="s">
        <v>149</v>
      </c>
      <c r="B9" t="s">
        <v>112</v>
      </c>
    </row>
    <row r="10" spans="1:2" ht="15">
      <c r="A10" s="82" t="s">
        <v>150</v>
      </c>
      <c r="B10" t="s">
        <v>113</v>
      </c>
    </row>
    <row r="11" spans="1:2" ht="15">
      <c r="A11" s="82" t="s">
        <v>151</v>
      </c>
      <c r="B11" t="s">
        <v>110</v>
      </c>
    </row>
    <row r="12" spans="1:2" ht="15">
      <c r="A12" s="82" t="s">
        <v>152</v>
      </c>
      <c r="B12" t="s">
        <v>111</v>
      </c>
    </row>
    <row r="13" spans="1:2" ht="15">
      <c r="A13" s="82" t="s">
        <v>153</v>
      </c>
      <c r="B13" t="s">
        <v>114</v>
      </c>
    </row>
    <row r="14" spans="1:2" ht="15">
      <c r="A14" s="82" t="s">
        <v>154</v>
      </c>
      <c r="B14" t="s">
        <v>115</v>
      </c>
    </row>
    <row r="15" spans="1:2" ht="15">
      <c r="A15" s="82" t="s">
        <v>155</v>
      </c>
      <c r="B15" t="s">
        <v>116</v>
      </c>
    </row>
    <row r="16" spans="1:2" ht="15">
      <c r="A16" s="82" t="s">
        <v>156</v>
      </c>
      <c r="B16" t="s">
        <v>117</v>
      </c>
    </row>
    <row r="17" spans="1:2" ht="15">
      <c r="A17" s="82" t="s">
        <v>157</v>
      </c>
      <c r="B17" t="s">
        <v>118</v>
      </c>
    </row>
    <row r="18" spans="1:2" ht="15">
      <c r="A18" s="82" t="s">
        <v>158</v>
      </c>
      <c r="B18" t="s">
        <v>119</v>
      </c>
    </row>
    <row r="19" spans="1:2" ht="15">
      <c r="A19" s="82" t="s">
        <v>159</v>
      </c>
      <c r="B19" t="s">
        <v>120</v>
      </c>
    </row>
    <row r="20" spans="1:2" ht="15">
      <c r="A20" s="82" t="s">
        <v>160</v>
      </c>
      <c r="B20" t="s">
        <v>121</v>
      </c>
    </row>
    <row r="21" spans="1:2" ht="15">
      <c r="A21" s="82" t="s">
        <v>161</v>
      </c>
      <c r="B21" t="s">
        <v>122</v>
      </c>
    </row>
    <row r="22" spans="1:2" ht="15">
      <c r="A22" s="82" t="s">
        <v>162</v>
      </c>
      <c r="B22" s="89" t="s">
        <v>123</v>
      </c>
    </row>
    <row r="23" spans="1:2" ht="15">
      <c r="A23" s="82" t="s">
        <v>163</v>
      </c>
      <c r="B23" t="s">
        <v>92</v>
      </c>
    </row>
    <row r="24" spans="1:2" ht="15">
      <c r="A24" s="82" t="s">
        <v>164</v>
      </c>
      <c r="B24" t="s">
        <v>124</v>
      </c>
    </row>
    <row r="25" spans="1:2" ht="15">
      <c r="A25" s="82" t="s">
        <v>165</v>
      </c>
      <c r="B25" t="s">
        <v>91</v>
      </c>
    </row>
    <row r="26" spans="1:2" ht="15">
      <c r="A26" s="82" t="s">
        <v>166</v>
      </c>
      <c r="B26" t="s">
        <v>91</v>
      </c>
    </row>
    <row r="28" spans="1:2" ht="15">
      <c r="A28" s="82" t="s">
        <v>167</v>
      </c>
      <c r="B28" t="s">
        <v>125</v>
      </c>
    </row>
    <row r="29" spans="1:2" ht="15">
      <c r="A29" s="82" t="s">
        <v>168</v>
      </c>
      <c r="B29" t="s">
        <v>126</v>
      </c>
    </row>
    <row r="30" spans="1:2" ht="15">
      <c r="A30" s="82" t="s">
        <v>169</v>
      </c>
      <c r="B30" t="s">
        <v>127</v>
      </c>
    </row>
    <row r="31" spans="1:2" ht="15">
      <c r="A31" s="82" t="s">
        <v>170</v>
      </c>
      <c r="B31" t="s">
        <v>128</v>
      </c>
    </row>
    <row r="33" spans="1:2" ht="15">
      <c r="A33" s="87" t="s">
        <v>171</v>
      </c>
      <c r="B33" t="s">
        <v>93</v>
      </c>
    </row>
    <row r="34" spans="1:2" ht="15">
      <c r="A34" s="87" t="s">
        <v>172</v>
      </c>
      <c r="B34" t="s">
        <v>95</v>
      </c>
    </row>
    <row r="35" spans="1:2" ht="15">
      <c r="A35" s="87" t="s">
        <v>173</v>
      </c>
      <c r="B35" t="s">
        <v>96</v>
      </c>
    </row>
    <row r="36" spans="1:2" ht="15">
      <c r="A36" s="87" t="s">
        <v>174</v>
      </c>
      <c r="B36" t="s">
        <v>97</v>
      </c>
    </row>
    <row r="37" spans="1:2" ht="71.25">
      <c r="A37" s="87" t="s">
        <v>175</v>
      </c>
      <c r="B37" s="86" t="s">
        <v>94</v>
      </c>
    </row>
    <row r="38" spans="1:2" ht="71.25">
      <c r="A38" s="87" t="s">
        <v>176</v>
      </c>
      <c r="B38" s="86" t="s">
        <v>98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Valeurs mobilières Desjardins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Demande de retrait REER/FERR</dc:title>
  <dc:subject/>
  <dc:creator>Service organisation et méthodes</dc:creator>
  <cp:keywords/>
  <dc:description/>
  <cp:lastModifiedBy>lleclerc</cp:lastModifiedBy>
  <cp:lastPrinted>2007-11-27T14:03:18Z</cp:lastPrinted>
  <dcterms:created xsi:type="dcterms:W3CDTF">2003-10-20T17:44:38Z</dcterms:created>
  <dcterms:modified xsi:type="dcterms:W3CDTF">2011-05-27T23:13:06Z</dcterms:modified>
  <cp:category/>
  <cp:version/>
  <cp:contentType/>
  <cp:contentStatus/>
</cp:coreProperties>
</file>